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843" activeTab="0"/>
  </bookViews>
  <sheets>
    <sheet name="财会学院" sheetId="1" r:id="rId1"/>
    <sheet name="航空学院" sheetId="2" r:id="rId2"/>
    <sheet name="建工学院" sheetId="3" r:id="rId3"/>
    <sheet name="计数学院" sheetId="4" r:id="rId4"/>
    <sheet name="外国语" sheetId="5" r:id="rId5"/>
    <sheet name="音乐" sheetId="6" r:id="rId6"/>
    <sheet name="马院" sheetId="7" r:id="rId7"/>
    <sheet name="经管" sheetId="8" r:id="rId8"/>
    <sheet name="文传" sheetId="9" r:id="rId9"/>
    <sheet name="美术" sheetId="10" r:id="rId10"/>
    <sheet name="19级五年制大专" sheetId="11" r:id="rId11"/>
    <sheet name="20级五年制大专" sheetId="12" r:id="rId12"/>
    <sheet name="21级五年制大专" sheetId="13" r:id="rId13"/>
    <sheet name="21级三年制" sheetId="14" r:id="rId14"/>
    <sheet name="22级五年制大专" sheetId="15" r:id="rId15"/>
    <sheet name="22级三年制" sheetId="16" r:id="rId16"/>
    <sheet name="毕业班" sheetId="17" state="hidden" r:id="rId17"/>
  </sheets>
  <definedNames>
    <definedName name="_xlnm.Print_Titles" localSheetId="16">'毕业班'!$2:$2</definedName>
    <definedName name="_xlnm.Print_Titles" localSheetId="0">'财会学院'!$4:$4</definedName>
    <definedName name="_xlnm._FilterDatabase" localSheetId="16" hidden="1">'毕业班'!$A$2:$J$128</definedName>
  </definedNames>
  <calcPr fullCalcOnLoad="1"/>
</workbook>
</file>

<file path=xl/comments17.xml><?xml version="1.0" encoding="utf-8"?>
<comments xmlns="http://schemas.openxmlformats.org/spreadsheetml/2006/main">
  <authors>
    <author>作者</author>
  </authors>
  <commentList>
    <comment ref="G1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毕业生名单上显示61</t>
        </r>
      </text>
    </comment>
  </commentList>
</comments>
</file>

<file path=xl/sharedStrings.xml><?xml version="1.0" encoding="utf-8"?>
<sst xmlns="http://schemas.openxmlformats.org/spreadsheetml/2006/main" count="784" uniqueCount="497">
  <si>
    <t>附件2</t>
  </si>
  <si>
    <t>2022-2023学年XX学院学生教材退费汇总表</t>
  </si>
  <si>
    <t>二级学院（盖章）</t>
  </si>
  <si>
    <t>序号</t>
  </si>
  <si>
    <t>专业</t>
  </si>
  <si>
    <t>预收教材费/生</t>
  </si>
  <si>
    <t>22秋</t>
  </si>
  <si>
    <t>23春</t>
  </si>
  <si>
    <t>学年实际教材费用</t>
  </si>
  <si>
    <t>应退教材费用/人</t>
  </si>
  <si>
    <t>班级人数</t>
  </si>
  <si>
    <t>实退人数</t>
  </si>
  <si>
    <t>实退金额</t>
  </si>
  <si>
    <t>备注</t>
  </si>
  <si>
    <t>20级财务管理本</t>
  </si>
  <si>
    <t>20级会计学本</t>
  </si>
  <si>
    <t>20级税收学本</t>
  </si>
  <si>
    <t>22级会计学专升本</t>
  </si>
  <si>
    <t>22级财务管理专升本</t>
  </si>
  <si>
    <t>21级大数据与会计专</t>
  </si>
  <si>
    <t>19级会计学本</t>
  </si>
  <si>
    <t>19级财务管理本</t>
  </si>
  <si>
    <t>19级税收学本</t>
  </si>
  <si>
    <t>21级会计学专升本</t>
  </si>
  <si>
    <t>21级财务管理专升本</t>
  </si>
  <si>
    <t>20级会计专</t>
  </si>
  <si>
    <t>20级财务管理专</t>
  </si>
  <si>
    <t>小计</t>
  </si>
  <si>
    <t>合计</t>
  </si>
  <si>
    <t>20级电子信息工程本</t>
  </si>
  <si>
    <t>22级电子信息工程专升本</t>
  </si>
  <si>
    <t>20级机械电子工程本</t>
  </si>
  <si>
    <t>22级机械电子工程专升本</t>
  </si>
  <si>
    <t>20级飞行器设计与工程本</t>
  </si>
  <si>
    <t>21级电子信息工程技术专</t>
  </si>
  <si>
    <t>21级飞机机电设备维修专</t>
  </si>
  <si>
    <t>21级空中乘务专</t>
  </si>
  <si>
    <t>21级无人机应用技术专</t>
  </si>
  <si>
    <t>21级机电一体化技术专</t>
  </si>
  <si>
    <t>21级机电设备技术专</t>
  </si>
  <si>
    <t>21级汽车制造与试验技术专</t>
  </si>
  <si>
    <t>22级电子信息工程本</t>
  </si>
  <si>
    <t>22级机械电子工程本</t>
  </si>
  <si>
    <t>22级飞行器设计与工程本</t>
  </si>
  <si>
    <t>22级飞行器制造工程本</t>
  </si>
  <si>
    <t>22级电子信息工程技术专</t>
  </si>
  <si>
    <t>22级飞机机电设备维修专</t>
  </si>
  <si>
    <t>22级飞机电子设备维修专</t>
  </si>
  <si>
    <t>22级空中乘务专</t>
  </si>
  <si>
    <t>22级无人机应用技术专</t>
  </si>
  <si>
    <t>22级汽车制造与试验技术专</t>
  </si>
  <si>
    <t>22级机电一体化技术专</t>
  </si>
  <si>
    <t>22级机电设备技术专</t>
  </si>
  <si>
    <t>22级汽车检测与维修技术专</t>
  </si>
  <si>
    <t>22级电气自动化技术专</t>
  </si>
  <si>
    <t>19级电子信息工程本</t>
  </si>
  <si>
    <t>21级电子信息工程专升本</t>
  </si>
  <si>
    <t>19级机械电子工程本</t>
  </si>
  <si>
    <t>21级机械电子工程专升本</t>
  </si>
  <si>
    <t>19级飞行器设计与工程本</t>
  </si>
  <si>
    <t>22级土木工程专升本</t>
  </si>
  <si>
    <t>21级建筑工程技术专</t>
  </si>
  <si>
    <t>21级工程造价专</t>
  </si>
  <si>
    <t>20级城乡规划本</t>
  </si>
  <si>
    <t>20级工程管理本</t>
  </si>
  <si>
    <t>20级工程造价本</t>
  </si>
  <si>
    <t>20级土木工程本</t>
  </si>
  <si>
    <t>22级城乡规划专升本</t>
  </si>
  <si>
    <t>22级工程管理专升本</t>
  </si>
  <si>
    <t>22级工程造价专升本</t>
  </si>
  <si>
    <t>20级建筑工程技术专</t>
  </si>
  <si>
    <t>20级工程造价专</t>
  </si>
  <si>
    <t>20级建筑装饰材料技术专</t>
  </si>
  <si>
    <t>19级城乡规划本</t>
  </si>
  <si>
    <t>19级工程管理本</t>
  </si>
  <si>
    <t>19级工程造价本</t>
  </si>
  <si>
    <t>21级工程造价专升本</t>
  </si>
  <si>
    <t>21级土木工程专升本</t>
  </si>
  <si>
    <t>21级工程管理专升本</t>
  </si>
  <si>
    <t>21级计算机应用技术专</t>
  </si>
  <si>
    <t>22级计算机应用技术专</t>
  </si>
  <si>
    <t>20级计算机科学与技术本</t>
  </si>
  <si>
    <t>20级信息管理与信息系统本</t>
  </si>
  <si>
    <t>20级物联网工程本</t>
  </si>
  <si>
    <t>20级网络工程本</t>
  </si>
  <si>
    <t>20级数学与应用数学本</t>
  </si>
  <si>
    <t>22级计算机科学与技术专升本</t>
  </si>
  <si>
    <t>22级信息管理与信息系统专升本</t>
  </si>
  <si>
    <t>22级物联网工程专升本</t>
  </si>
  <si>
    <t>22级网络工程专升本</t>
  </si>
  <si>
    <t>22级数学与应用数学专升本</t>
  </si>
  <si>
    <t>22级信息管理与信息系统本</t>
  </si>
  <si>
    <t>22级物联网工程本</t>
  </si>
  <si>
    <t>22级网络工程本</t>
  </si>
  <si>
    <t>22级统计学本</t>
  </si>
  <si>
    <t>19级计算机科学与技术本</t>
  </si>
  <si>
    <t>19级信息管理与信息系统本</t>
  </si>
  <si>
    <t>19级网络工程本</t>
  </si>
  <si>
    <t>19物联网工程本</t>
  </si>
  <si>
    <t>19级数学与应用数学本</t>
  </si>
  <si>
    <t>21级计算机科学与技术专升本</t>
  </si>
  <si>
    <t>21级信息管理与信息系统专升本</t>
  </si>
  <si>
    <t>21级网络工程专升本</t>
  </si>
  <si>
    <t>21物联网工程专升本</t>
  </si>
  <si>
    <t>21级数学与应用数学专升本</t>
  </si>
  <si>
    <t>20级计算机应用技术专</t>
  </si>
  <si>
    <t>20级英语本</t>
  </si>
  <si>
    <t>22级英语专升本</t>
  </si>
  <si>
    <t>20级商务英语本</t>
  </si>
  <si>
    <t>22级商务英语专升本</t>
  </si>
  <si>
    <t>21级商务英语专</t>
  </si>
  <si>
    <t>22级翻译本</t>
  </si>
  <si>
    <t>22级商务英语本</t>
  </si>
  <si>
    <t>19级英语本</t>
  </si>
  <si>
    <t>19级商务英语本</t>
  </si>
  <si>
    <t>21级英语专升本</t>
  </si>
  <si>
    <t>21级商务英语专升本</t>
  </si>
  <si>
    <t>20级商务英语专</t>
  </si>
  <si>
    <t>20级旅游英语专</t>
  </si>
  <si>
    <t>20级学前教育本</t>
  </si>
  <si>
    <t>22级学前教育专升本</t>
  </si>
  <si>
    <t>20级音乐学本</t>
  </si>
  <si>
    <t>22级音乐学专升本</t>
  </si>
  <si>
    <t>20级音乐表演本</t>
  </si>
  <si>
    <t>22级音乐表演专升本</t>
  </si>
  <si>
    <t>21级音乐学本</t>
  </si>
  <si>
    <t>21级音乐表演本</t>
  </si>
  <si>
    <t>21级音乐表演专</t>
  </si>
  <si>
    <t>21级学前教育专</t>
  </si>
  <si>
    <t>22级音乐学本</t>
  </si>
  <si>
    <t>22级音乐表演本</t>
  </si>
  <si>
    <t>22级音乐表演专</t>
  </si>
  <si>
    <t>22级学前教育专</t>
  </si>
  <si>
    <t>22级舞蹈编导专</t>
  </si>
  <si>
    <t>20级学前教育专</t>
  </si>
  <si>
    <t>21级学前教育专升本</t>
  </si>
  <si>
    <t>21级音乐学专升本</t>
  </si>
  <si>
    <t>19级学前教育本</t>
  </si>
  <si>
    <t>20级法学本</t>
  </si>
  <si>
    <t>22级法学专升本</t>
  </si>
  <si>
    <t>22级法学本</t>
  </si>
  <si>
    <t>19级法学本</t>
  </si>
  <si>
    <t>21级法学专升本</t>
  </si>
  <si>
    <t>20级国际经济与贸易本</t>
  </si>
  <si>
    <t>20级金融学本</t>
  </si>
  <si>
    <t>20级旅游管理本</t>
  </si>
  <si>
    <t>20级人力资源管理本</t>
  </si>
  <si>
    <t>20级物流管理本</t>
  </si>
  <si>
    <t>20级行政管理本</t>
  </si>
  <si>
    <t>20级市场营销本</t>
  </si>
  <si>
    <t>20级健康服务与管理本</t>
  </si>
  <si>
    <t>21级金融科技应用专</t>
  </si>
  <si>
    <t>21级酒店管理与数字化运营专</t>
  </si>
  <si>
    <t>21级旅游管理专</t>
  </si>
  <si>
    <t>21级人力资源管理专</t>
  </si>
  <si>
    <t>21级网络营销与直播电商专</t>
  </si>
  <si>
    <t>21级现代物流管理专</t>
  </si>
  <si>
    <t>22级国际经济与贸易专升本</t>
  </si>
  <si>
    <t>22级金融学专升本</t>
  </si>
  <si>
    <t>22级旅游管理专升本</t>
  </si>
  <si>
    <t>22级人力资源管理专升本</t>
  </si>
  <si>
    <t>22级物流管理专升本</t>
  </si>
  <si>
    <t>22级行政管理专升本</t>
  </si>
  <si>
    <t>22级市场营销专升本</t>
  </si>
  <si>
    <t>22级健康服务与管理专升本</t>
  </si>
  <si>
    <t>21级旅游专升本</t>
  </si>
  <si>
    <t>21级人力专升本</t>
  </si>
  <si>
    <t>21级物流专升本</t>
  </si>
  <si>
    <t>21级行政专升本</t>
  </si>
  <si>
    <t>21级营销专升本</t>
  </si>
  <si>
    <t>21级国贸专升本</t>
  </si>
  <si>
    <t>21级金融专升本</t>
  </si>
  <si>
    <t>19级国贸本</t>
  </si>
  <si>
    <t>19级金融本</t>
  </si>
  <si>
    <t>19级旅游本</t>
  </si>
  <si>
    <t>19级人力本</t>
  </si>
  <si>
    <t>19级物流本</t>
  </si>
  <si>
    <t>19级行政本</t>
  </si>
  <si>
    <t>19级营销本</t>
  </si>
  <si>
    <t>19级健康本</t>
  </si>
  <si>
    <t>20级互联网金融专</t>
  </si>
  <si>
    <t>20级旅游管理专</t>
  </si>
  <si>
    <t>20级投资理财专</t>
  </si>
  <si>
    <t>20级国贸专</t>
  </si>
  <si>
    <t>20级网络营销专</t>
  </si>
  <si>
    <t>20级物流专</t>
  </si>
  <si>
    <t>20级人力专</t>
  </si>
  <si>
    <t>20级酒店管理专</t>
  </si>
  <si>
    <t>20级播音与主持艺术本</t>
  </si>
  <si>
    <t>22级播音与主持艺术专升本</t>
  </si>
  <si>
    <t>20级广播电视编导本</t>
  </si>
  <si>
    <t>22级广播电视编导专升本</t>
  </si>
  <si>
    <t>20级汉语言文学本</t>
  </si>
  <si>
    <t>22级汉语言文学专升本</t>
  </si>
  <si>
    <t>20级汉语国际教育本</t>
  </si>
  <si>
    <t>21级播音与主持艺术本</t>
  </si>
  <si>
    <t>22级播音与主持艺术本</t>
  </si>
  <si>
    <t>22级广播电视编导本</t>
  </si>
  <si>
    <t>19级汉语言本</t>
  </si>
  <si>
    <t>19级汉语国际教育本</t>
  </si>
  <si>
    <t>19级广播电视编导本</t>
  </si>
  <si>
    <t>19级播音主持与主持艺术本</t>
  </si>
  <si>
    <t>21级汉语言专升本</t>
  </si>
  <si>
    <t>21级广播电视编导专升本</t>
  </si>
  <si>
    <t>21级播音主持与主持艺术专升本</t>
  </si>
  <si>
    <t>21级汉语国际教育本</t>
  </si>
  <si>
    <t>22级美术学本</t>
  </si>
  <si>
    <t>22级书法学本</t>
  </si>
  <si>
    <t>22级环境设计本</t>
  </si>
  <si>
    <t>22级视觉传达本</t>
  </si>
  <si>
    <t>22级产品设计本</t>
  </si>
  <si>
    <t>22级文物保护与修复本</t>
  </si>
  <si>
    <t>22级视觉传达设计专</t>
  </si>
  <si>
    <t>21级美术学本</t>
  </si>
  <si>
    <t>21级书法学本</t>
  </si>
  <si>
    <t>21级环境设计本</t>
  </si>
  <si>
    <t>21级视觉传达设计本</t>
  </si>
  <si>
    <t>21级产品设计本</t>
  </si>
  <si>
    <t>21级文物保护与修复本</t>
  </si>
  <si>
    <t>21级视觉传达设计专</t>
  </si>
  <si>
    <t>21级文物修复与保护专</t>
  </si>
  <si>
    <t>20级美术学本</t>
  </si>
  <si>
    <t>22级美术学专升本</t>
  </si>
  <si>
    <t>20级书法学本</t>
  </si>
  <si>
    <t>20级环境设计本</t>
  </si>
  <si>
    <t>22级环境设计专升本</t>
  </si>
  <si>
    <t>20级视觉传达设计本</t>
  </si>
  <si>
    <t>22级视觉传达设计专升本</t>
  </si>
  <si>
    <t>20级产品设计本</t>
  </si>
  <si>
    <t>22级产品设计专升本</t>
  </si>
  <si>
    <t>20级文物保护与修复本</t>
  </si>
  <si>
    <t>19级美术学本</t>
  </si>
  <si>
    <t>19级书法学本</t>
  </si>
  <si>
    <t>19级环境设计本</t>
  </si>
  <si>
    <t>19级产品设计本</t>
  </si>
  <si>
    <t>21级美术学专升本</t>
  </si>
  <si>
    <t>21级环境设计专升本</t>
  </si>
  <si>
    <t>21级产品设计专升本</t>
  </si>
  <si>
    <t>21级视觉传达设计专升本</t>
  </si>
  <si>
    <t>计算机应用技术</t>
  </si>
  <si>
    <t>视觉传达设计</t>
  </si>
  <si>
    <t>旅游英语</t>
  </si>
  <si>
    <t>会计</t>
  </si>
  <si>
    <t>财务管理</t>
  </si>
  <si>
    <t>音乐表演</t>
  </si>
  <si>
    <t>飞机机电设备维修</t>
  </si>
  <si>
    <t>空中乘务</t>
  </si>
  <si>
    <t>汽车制造与试验技术</t>
  </si>
  <si>
    <t>飞机电子设备维修</t>
  </si>
  <si>
    <t>机电设备维修与管理</t>
  </si>
  <si>
    <t>建筑工程技术</t>
  </si>
  <si>
    <t>工程造价</t>
  </si>
  <si>
    <t>建筑装饰材料技术</t>
  </si>
  <si>
    <t>旅游管理</t>
  </si>
  <si>
    <t>人力资源管理</t>
  </si>
  <si>
    <t>网络营销与直播电商</t>
  </si>
  <si>
    <t>视觉传播设计与制作</t>
  </si>
  <si>
    <t>商务英语</t>
  </si>
  <si>
    <t>会计信息管理</t>
  </si>
  <si>
    <t>汽车检测与维修技术</t>
  </si>
  <si>
    <t>电子信息工程技术</t>
  </si>
  <si>
    <t>机电一体化技术</t>
  </si>
  <si>
    <t>学前教育</t>
  </si>
  <si>
    <t>建筑材料检测技术</t>
  </si>
  <si>
    <t>网络营销</t>
  </si>
  <si>
    <t>物流管理</t>
  </si>
  <si>
    <t>互联网金融</t>
  </si>
  <si>
    <t>大数据与会计</t>
  </si>
  <si>
    <t>大数据与财务管理</t>
  </si>
  <si>
    <t>现代物流管理</t>
  </si>
  <si>
    <t>酒店管理与数字化运营</t>
  </si>
  <si>
    <t>机电设备技术</t>
  </si>
  <si>
    <t>建筑工程施工</t>
  </si>
  <si>
    <t>建筑工程造价</t>
  </si>
  <si>
    <t>市政工程施工</t>
  </si>
  <si>
    <t>物业管理</t>
  </si>
  <si>
    <t>智能设备运行与维护</t>
  </si>
  <si>
    <t>汽车制造与检测</t>
  </si>
  <si>
    <t>会计事务</t>
  </si>
  <si>
    <t>电子商务</t>
  </si>
  <si>
    <t>物流服务与管理</t>
  </si>
  <si>
    <t>高星级饭店运营与管理</t>
  </si>
  <si>
    <t>旅游服务与管理</t>
  </si>
  <si>
    <t>艺术设计与制作</t>
  </si>
  <si>
    <t>播音与主持</t>
  </si>
  <si>
    <t>舞蹈表演</t>
  </si>
  <si>
    <t>2018-2019学年学生教材费用退费明细表（毕业班）</t>
  </si>
  <si>
    <t>序 号</t>
  </si>
  <si>
    <t>班 级</t>
  </si>
  <si>
    <r>
      <t>1</t>
    </r>
    <r>
      <rPr>
        <b/>
        <sz val="12"/>
        <color indexed="8"/>
        <rFont val="宋体"/>
        <family val="0"/>
      </rPr>
      <t>8年秋</t>
    </r>
  </si>
  <si>
    <r>
      <t>1</t>
    </r>
    <r>
      <rPr>
        <b/>
        <sz val="12"/>
        <color indexed="8"/>
        <rFont val="宋体"/>
        <family val="0"/>
      </rPr>
      <t>9年春</t>
    </r>
  </si>
  <si>
    <t>小 计</t>
  </si>
  <si>
    <t>应退/人</t>
  </si>
  <si>
    <t>机械电子工程本1501</t>
  </si>
  <si>
    <t>电子信息工程本1501</t>
  </si>
  <si>
    <t>刘豪豪，详见附件3</t>
  </si>
  <si>
    <t>信息管理与信息系统本1501</t>
  </si>
  <si>
    <t>计算机科学与技术本1501</t>
  </si>
  <si>
    <t>信息管理与信息系统专升本1701</t>
  </si>
  <si>
    <t>张博，详见附件4</t>
  </si>
  <si>
    <t>信息管理与信息系统专升本1702</t>
  </si>
  <si>
    <t>信息管理与信息系统专升本1703</t>
  </si>
  <si>
    <t>信息管理与信息系统专升本1704</t>
  </si>
  <si>
    <t>王成山，详见附件4</t>
  </si>
  <si>
    <t>计算机科学与技术专升本1701</t>
  </si>
  <si>
    <t>宋书玉、貟龙飞详见附件4</t>
  </si>
  <si>
    <t>计算机科学与技术专升本1702</t>
  </si>
  <si>
    <t>机械电子工程专升本1701</t>
  </si>
  <si>
    <t>城规本1501班</t>
  </si>
  <si>
    <t>造价本1501班</t>
  </si>
  <si>
    <t>造价本1502班</t>
  </si>
  <si>
    <t>造价本1503班</t>
  </si>
  <si>
    <t>造价本1504班</t>
  </si>
  <si>
    <t>张龙，休学后复学，详见附件3</t>
  </si>
  <si>
    <t>城乡规划专升本1701班</t>
  </si>
  <si>
    <t>工程造价专升本1701班</t>
  </si>
  <si>
    <t>数学专升本1701班</t>
  </si>
  <si>
    <t>会本1501班</t>
  </si>
  <si>
    <t>会本1502班</t>
  </si>
  <si>
    <t>会本1503班</t>
  </si>
  <si>
    <t>会本1504班</t>
  </si>
  <si>
    <t>会本1505班</t>
  </si>
  <si>
    <t>会本1506班</t>
  </si>
  <si>
    <t>会本1507班</t>
  </si>
  <si>
    <t>会本1508班</t>
  </si>
  <si>
    <t>会本1509班</t>
  </si>
  <si>
    <t>会本1510班</t>
  </si>
  <si>
    <t>会本1511班</t>
  </si>
  <si>
    <t>会本1512班</t>
  </si>
  <si>
    <t>会本1513班</t>
  </si>
  <si>
    <t>会本1514班</t>
  </si>
  <si>
    <t>会本1515班</t>
  </si>
  <si>
    <t>会本1516班</t>
  </si>
  <si>
    <t>会本1517班</t>
  </si>
  <si>
    <t>会本1518班</t>
  </si>
  <si>
    <t>会本1519班</t>
  </si>
  <si>
    <t>会本1520班</t>
  </si>
  <si>
    <t>会计升本1701</t>
  </si>
  <si>
    <t>会计升本1702</t>
  </si>
  <si>
    <t>会计升本1703</t>
  </si>
  <si>
    <t>会计升本1704</t>
  </si>
  <si>
    <t>财管专升本1701</t>
  </si>
  <si>
    <t>财管专升本1702</t>
  </si>
  <si>
    <t>刘闯，未交费，未领书，不显示</t>
  </si>
  <si>
    <t>金融本1501班</t>
  </si>
  <si>
    <t>金融本1502班</t>
  </si>
  <si>
    <t>金融本1503班</t>
  </si>
  <si>
    <t>金融本1504班</t>
  </si>
  <si>
    <t>拉毛扎西，详见附件3</t>
  </si>
  <si>
    <t>金融本1505班</t>
  </si>
  <si>
    <t>金融本1506班</t>
  </si>
  <si>
    <t>金融本1507班</t>
  </si>
  <si>
    <t>金融本1508班</t>
  </si>
  <si>
    <t>人力本1501班</t>
  </si>
  <si>
    <t>行政本1501班</t>
  </si>
  <si>
    <t>行政本1502班</t>
  </si>
  <si>
    <t>物流本1501班</t>
  </si>
  <si>
    <t>旅游管理本1501班</t>
  </si>
  <si>
    <r>
      <t>国贸本</t>
    </r>
    <r>
      <rPr>
        <sz val="10"/>
        <rFont val="宋体"/>
        <family val="0"/>
      </rPr>
      <t>1501</t>
    </r>
    <r>
      <rPr>
        <sz val="10"/>
        <rFont val="宋体"/>
        <family val="0"/>
      </rPr>
      <t>班</t>
    </r>
  </si>
  <si>
    <r>
      <t>营销本</t>
    </r>
    <r>
      <rPr>
        <sz val="10"/>
        <rFont val="宋体"/>
        <family val="0"/>
      </rPr>
      <t>1501</t>
    </r>
    <r>
      <rPr>
        <sz val="10"/>
        <rFont val="宋体"/>
        <family val="0"/>
      </rPr>
      <t>班</t>
    </r>
  </si>
  <si>
    <r>
      <t>文化产业管理本</t>
    </r>
    <r>
      <rPr>
        <sz val="10"/>
        <rFont val="宋体"/>
        <family val="0"/>
      </rPr>
      <t>1501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</si>
  <si>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人力专升本1701班</t>
    </r>
  </si>
  <si>
    <t>冯世乐，参军，不显示</t>
  </si>
  <si>
    <t>人力专升本1702班</t>
  </si>
  <si>
    <r>
      <rPr>
        <sz val="10"/>
        <rFont val="宋体"/>
        <family val="0"/>
      </rPr>
      <t>行政专升本1701班</t>
    </r>
  </si>
  <si>
    <r>
      <rPr>
        <sz val="10"/>
        <rFont val="宋体"/>
        <family val="0"/>
      </rPr>
      <t>物流专升本1701班</t>
    </r>
  </si>
  <si>
    <r>
      <rPr>
        <sz val="10"/>
        <rFont val="宋体"/>
        <family val="0"/>
      </rPr>
      <t>旅游专升本1701班</t>
    </r>
  </si>
  <si>
    <r>
      <rPr>
        <sz val="10"/>
        <color indexed="8"/>
        <rFont val="宋体"/>
        <family val="0"/>
      </rPr>
      <t>金融专升本1701</t>
    </r>
    <r>
      <rPr>
        <sz val="10"/>
        <color indexed="8"/>
        <rFont val="宋体"/>
        <family val="0"/>
      </rPr>
      <t>班</t>
    </r>
  </si>
  <si>
    <r>
      <rPr>
        <sz val="10"/>
        <color indexed="8"/>
        <rFont val="宋体"/>
        <family val="0"/>
      </rPr>
      <t>金融专升本1702</t>
    </r>
    <r>
      <rPr>
        <sz val="10"/>
        <color indexed="8"/>
        <rFont val="宋体"/>
        <family val="0"/>
      </rPr>
      <t>班</t>
    </r>
  </si>
  <si>
    <r>
      <rPr>
        <sz val="10"/>
        <rFont val="宋体"/>
        <family val="0"/>
      </rPr>
      <t>营销专升本1701班</t>
    </r>
  </si>
  <si>
    <t>国贸专升本1701班</t>
  </si>
  <si>
    <t>汉语言文学本1501</t>
  </si>
  <si>
    <t>汉语言文学本1502</t>
  </si>
  <si>
    <t>汉语言文学本1503</t>
  </si>
  <si>
    <t>汉语言文学本1504</t>
  </si>
  <si>
    <t>汉语言文学本1505</t>
  </si>
  <si>
    <t>汉语言文学本1506</t>
  </si>
  <si>
    <t>汉语言文学本1507</t>
  </si>
  <si>
    <t>汉语言文学本1508</t>
  </si>
  <si>
    <t>汉语言文学本1509</t>
  </si>
  <si>
    <t>汉语言文学本1510</t>
  </si>
  <si>
    <t>汉语言文学本1511</t>
  </si>
  <si>
    <t>汉语言文学本1512</t>
  </si>
  <si>
    <t>汉语言文学本1513</t>
  </si>
  <si>
    <t>汉语言文学本1514</t>
  </si>
  <si>
    <t>汉语言文学本1515</t>
  </si>
  <si>
    <t>汉语言文学本1516</t>
  </si>
  <si>
    <t>法学本1501</t>
  </si>
  <si>
    <t>广播电视编导本1501</t>
  </si>
  <si>
    <t>广播电视编导本1502</t>
  </si>
  <si>
    <t>广播电视编导本1503</t>
  </si>
  <si>
    <t>广播电视编导本1504</t>
  </si>
  <si>
    <t>汉语言专升本1701</t>
  </si>
  <si>
    <t>法学专升本1701</t>
  </si>
  <si>
    <t>法学专升本1702</t>
  </si>
  <si>
    <t>广播电视编导专升本1701</t>
  </si>
  <si>
    <t>英本1501班</t>
  </si>
  <si>
    <t>英本1502班</t>
  </si>
  <si>
    <t>英本1503班</t>
  </si>
  <si>
    <t>英本1504班</t>
  </si>
  <si>
    <t>英本1505班</t>
  </si>
  <si>
    <t>英本1506班</t>
  </si>
  <si>
    <t>英本1507班</t>
  </si>
  <si>
    <t>英本1508班</t>
  </si>
  <si>
    <t>英本1509班</t>
  </si>
  <si>
    <t>英本1510班</t>
  </si>
  <si>
    <t>英语专升本1701班</t>
  </si>
  <si>
    <t>王婉莹休学，没交费，没领书，不显示</t>
  </si>
  <si>
    <t>美术学（国画）本1501</t>
  </si>
  <si>
    <t>美术学（国画）本1502</t>
  </si>
  <si>
    <t>美术学（国画）本1503</t>
  </si>
  <si>
    <t>美术学（油画）本1501</t>
  </si>
  <si>
    <t>视觉传达设计本1501</t>
  </si>
  <si>
    <t>视觉传达设计本1502</t>
  </si>
  <si>
    <t>张迪，详见附件3</t>
  </si>
  <si>
    <t>视觉传达设计本1503</t>
  </si>
  <si>
    <t>环境设计本1501</t>
  </si>
  <si>
    <t>崔志鹏，详见附件3；刘瑶，没交费，没领书，不显示</t>
  </si>
  <si>
    <t>产品设计本1501</t>
  </si>
  <si>
    <t>美术学专升本1701</t>
  </si>
  <si>
    <t>环境设计专升本1701</t>
  </si>
  <si>
    <t>音乐学本1501</t>
  </si>
  <si>
    <t>音乐学本1502</t>
  </si>
  <si>
    <t>音乐学本1503</t>
  </si>
  <si>
    <t>音乐学专升本1701</t>
  </si>
  <si>
    <t>音乐表演专升本1701</t>
  </si>
  <si>
    <r>
      <t>15本</t>
    </r>
    <r>
      <rPr>
        <b/>
        <sz val="11"/>
        <color indexed="8"/>
        <rFont val="宋体"/>
        <family val="0"/>
      </rPr>
      <t>小计</t>
    </r>
  </si>
  <si>
    <t>空中乘务专1601</t>
  </si>
  <si>
    <t>龙云台，没交费，没领书，不显示</t>
  </si>
  <si>
    <t>辛欢欢，预科生</t>
  </si>
  <si>
    <t>飞机机电设备维修专1601</t>
  </si>
  <si>
    <t>陈淑文 贾记柯 张世荣，预科生</t>
  </si>
  <si>
    <t>机电设备维修与管理专1601</t>
  </si>
  <si>
    <t>杜红文 胡景好 杨春，预科生</t>
  </si>
  <si>
    <t>计算机应用技术专1601</t>
  </si>
  <si>
    <t>丁莹莹 孙霞飞 王金鑫 刘盟，预科生</t>
  </si>
  <si>
    <t>建筑工程技术专1601班</t>
  </si>
  <si>
    <t>暴威，没交费，没领书，不显示</t>
  </si>
  <si>
    <t xml:space="preserve">刘庆阳，预科生 </t>
  </si>
  <si>
    <t>建筑工程技术专1602班</t>
  </si>
  <si>
    <t>杨康，详见附件3</t>
  </si>
  <si>
    <t>简志源，商丘借读生，不显示；王景旗，预科生</t>
  </si>
  <si>
    <t>建筑工程技术专1603班</t>
  </si>
  <si>
    <t>王俊朋，预科生</t>
  </si>
  <si>
    <t>建筑工程技术专1604班</t>
  </si>
  <si>
    <t>朱欢，正常领取教材，当兵；代启铭 张少楠 余海洋，详见附件3；孔伟达，没交费，没领书，不显示</t>
  </si>
  <si>
    <t>杜要伟 晏子豪，预科生；</t>
  </si>
  <si>
    <t>会计专1601</t>
  </si>
  <si>
    <t>陈银静，商丘借读生，不显示</t>
  </si>
  <si>
    <t>会计专1602</t>
  </si>
  <si>
    <t>杜梦璐，预科生</t>
  </si>
  <si>
    <t>会计专1603</t>
  </si>
  <si>
    <t>会计专1604</t>
  </si>
  <si>
    <t>安文丽，详见附件3</t>
  </si>
  <si>
    <t>会计专1605</t>
  </si>
  <si>
    <t>江威振，李毅辰，预科生，不显示</t>
  </si>
  <si>
    <t>会计专1606</t>
  </si>
  <si>
    <t>会计专1607</t>
  </si>
  <si>
    <t>会计专1608</t>
  </si>
  <si>
    <t>邱歌，预科生，不显示</t>
  </si>
  <si>
    <t>会计专1609</t>
  </si>
  <si>
    <t>会计专1610</t>
  </si>
  <si>
    <t>财管专1601</t>
  </si>
  <si>
    <t>江港，商丘借读生，不显示</t>
  </si>
  <si>
    <t>旅游管理专科1601班</t>
  </si>
  <si>
    <t>旅游管理专科1602班</t>
  </si>
  <si>
    <t>刘芳 潘茜茜，预科生</t>
  </si>
  <si>
    <t>人力资源管理专科1601班</t>
  </si>
  <si>
    <t>豆龙龙 苑艳兵 王玉琪 李明，预科生</t>
  </si>
  <si>
    <t>投资与理财专科1601班</t>
  </si>
  <si>
    <t>商务英语专1601班</t>
  </si>
  <si>
    <t>朱丽娜，详见附件3</t>
  </si>
  <si>
    <t>李月英 刘亚新，预科生</t>
  </si>
  <si>
    <t>视觉传播设计与制作专1601</t>
  </si>
  <si>
    <t>康凯，详见附件3</t>
  </si>
  <si>
    <t>马长鸣参军，未领书，未交费，不显示</t>
  </si>
  <si>
    <t>音乐表演专1601</t>
  </si>
  <si>
    <r>
      <t>16</t>
    </r>
    <r>
      <rPr>
        <b/>
        <sz val="11"/>
        <color indexed="8"/>
        <rFont val="宋体"/>
        <family val="0"/>
      </rPr>
      <t>专小计</t>
    </r>
  </si>
  <si>
    <t>中专会计1601</t>
  </si>
  <si>
    <t>中专会计1602</t>
  </si>
  <si>
    <t>中专会计1603</t>
  </si>
  <si>
    <t>中专会计1604</t>
  </si>
  <si>
    <t>中专会计1605</t>
  </si>
  <si>
    <t>中专机电1601</t>
  </si>
  <si>
    <t>中专机电1602</t>
  </si>
  <si>
    <t>中专星管1601</t>
  </si>
  <si>
    <t>中专星管1602</t>
  </si>
  <si>
    <t>中专汽修1601</t>
  </si>
  <si>
    <t>高鹏，未交费，不显示</t>
  </si>
  <si>
    <t>中专汽修1602</t>
  </si>
  <si>
    <t>曹红雨 程星 刘辉 田卫东 王琪 许晨昊 甄苏杰，未交费，不显示；李泽豪 邢超，退学，不显示</t>
  </si>
  <si>
    <t>中专汽修1603</t>
  </si>
  <si>
    <t>李浩东 马成龙 魏泽豪 周佳伟，未交费，不显示</t>
  </si>
  <si>
    <t>中专建筑工程施工1601</t>
  </si>
  <si>
    <t>中专建筑工程施工1602</t>
  </si>
  <si>
    <t>16级中专小计（职业教育学院）</t>
  </si>
  <si>
    <t>毕业班合计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</si>
</sst>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_-;\-* #,##0_-;_-* &quot;-&quot;_-;_-@_-"/>
    <numFmt numFmtId="180" formatCode="0_);[Red]\(0\)"/>
    <numFmt numFmtId="181" formatCode="0.00_);[Red]\(0.00\)"/>
    <numFmt numFmtId="182" formatCode="0.00_ "/>
    <numFmt numFmtId="183" formatCode="0_ "/>
  </numFmts>
  <fonts count="6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0"/>
      <name val="宋体"/>
      <family val="0"/>
    </font>
    <font>
      <b/>
      <sz val="16"/>
      <color indexed="8"/>
      <name val="黑体"/>
      <family val="3"/>
    </font>
    <font>
      <b/>
      <sz val="10"/>
      <color indexed="8"/>
      <name val="黑体"/>
      <family val="3"/>
    </font>
    <font>
      <sz val="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sz val="11"/>
      <color rgb="FF000000"/>
      <name val="宋体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b/>
      <sz val="11"/>
      <color theme="1"/>
      <name val="宋体"/>
      <family val="0"/>
    </font>
    <font>
      <b/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6"/>
      <color theme="1"/>
      <name val="黑体"/>
      <family val="3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Calibri"/>
      <family val="0"/>
    </font>
    <font>
      <b/>
      <sz val="16"/>
      <color theme="1"/>
      <name val="黑体"/>
      <family val="3"/>
    </font>
    <font>
      <b/>
      <sz val="10"/>
      <color theme="1"/>
      <name val="黑体"/>
      <family val="3"/>
    </font>
    <font>
      <sz val="10"/>
      <color rgb="FF000000"/>
      <name val="Calibri"/>
      <family val="0"/>
    </font>
    <font>
      <sz val="8"/>
      <color theme="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176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>
      <alignment/>
      <protection/>
    </xf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>
      <alignment/>
      <protection locked="0"/>
    </xf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22" fillId="0" borderId="0">
      <alignment/>
      <protection/>
    </xf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18" fillId="0" borderId="0">
      <alignment vertical="center"/>
      <protection/>
    </xf>
    <xf numFmtId="0" fontId="32" fillId="0" borderId="0">
      <alignment/>
      <protection locked="0"/>
    </xf>
  </cellStyleXfs>
  <cellXfs count="126">
    <xf numFmtId="0" fontId="0" fillId="0" borderId="0" xfId="0" applyFont="1" applyAlignment="1">
      <alignment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80" fontId="57" fillId="0" borderId="0" xfId="0" applyNumberFormat="1" applyFont="1" applyFill="1" applyAlignment="1">
      <alignment vertical="center"/>
    </xf>
    <xf numFmtId="180" fontId="58" fillId="0" borderId="0" xfId="0" applyNumberFormat="1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181" fontId="0" fillId="0" borderId="0" xfId="0" applyNumberFormat="1" applyFill="1" applyAlignment="1">
      <alignment vertic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181" fontId="61" fillId="0" borderId="12" xfId="0" applyNumberFormat="1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181" fontId="5" fillId="0" borderId="12" xfId="0" applyNumberFormat="1" applyFont="1" applyFill="1" applyBorder="1" applyAlignment="1">
      <alignment horizontal="center" vertical="center"/>
    </xf>
    <xf numFmtId="182" fontId="58" fillId="0" borderId="12" xfId="0" applyNumberFormat="1" applyFont="1" applyFill="1" applyBorder="1" applyAlignment="1">
      <alignment horizontal="center" vertical="center" wrapText="1"/>
    </xf>
    <xf numFmtId="181" fontId="62" fillId="0" borderId="12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57" fillId="0" borderId="12" xfId="0" applyNumberFormat="1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/>
    </xf>
    <xf numFmtId="0" fontId="5" fillId="0" borderId="12" xfId="68" applyFont="1" applyFill="1" applyBorder="1" applyAlignment="1">
      <alignment horizontal="center" vertical="center" wrapText="1"/>
      <protection/>
    </xf>
    <xf numFmtId="0" fontId="57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62" fillId="0" borderId="12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left" vertical="center"/>
    </xf>
    <xf numFmtId="0" fontId="58" fillId="0" borderId="12" xfId="0" applyFont="1" applyFill="1" applyBorder="1" applyAlignment="1">
      <alignment horizontal="left" vertical="center" wrapText="1"/>
    </xf>
    <xf numFmtId="180" fontId="57" fillId="0" borderId="12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180" fontId="58" fillId="0" borderId="12" xfId="0" applyNumberFormat="1" applyFont="1" applyFill="1" applyBorder="1" applyAlignment="1">
      <alignment horizontal="left" vertical="center"/>
    </xf>
    <xf numFmtId="0" fontId="57" fillId="0" borderId="12" xfId="0" applyFont="1" applyFill="1" applyBorder="1" applyAlignment="1">
      <alignment horizontal="left" vertical="center"/>
    </xf>
    <xf numFmtId="0" fontId="62" fillId="0" borderId="12" xfId="0" applyFont="1" applyFill="1" applyBorder="1" applyAlignment="1">
      <alignment horizontal="center" vertical="center"/>
    </xf>
    <xf numFmtId="0" fontId="58" fillId="0" borderId="12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181" fontId="51" fillId="0" borderId="12" xfId="0" applyNumberFormat="1" applyFont="1" applyFill="1" applyBorder="1" applyAlignment="1">
      <alignment horizontal="center" vertical="center"/>
    </xf>
    <xf numFmtId="180" fontId="58" fillId="0" borderId="12" xfId="0" applyNumberFormat="1" applyFont="1" applyFill="1" applyBorder="1" applyAlignment="1">
      <alignment horizontal="left" vertical="center" wrapText="1"/>
    </xf>
    <xf numFmtId="181" fontId="58" fillId="0" borderId="12" xfId="0" applyNumberFormat="1" applyFont="1" applyFill="1" applyBorder="1" applyAlignment="1">
      <alignment horizontal="left" vertical="center"/>
    </xf>
    <xf numFmtId="0" fontId="63" fillId="0" borderId="1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182" fontId="57" fillId="0" borderId="15" xfId="0" applyNumberFormat="1" applyFont="1" applyFill="1" applyBorder="1" applyAlignment="1">
      <alignment horizontal="center" vertical="center" wrapText="1"/>
    </xf>
    <xf numFmtId="181" fontId="57" fillId="0" borderId="15" xfId="0" applyNumberFormat="1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63" fillId="0" borderId="12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4" fillId="0" borderId="0" xfId="0" applyFont="1" applyFill="1" applyBorder="1" applyAlignment="1">
      <alignment horizontal="center" vertical="top" wrapText="1"/>
    </xf>
    <xf numFmtId="183" fontId="64" fillId="0" borderId="0" xfId="0" applyNumberFormat="1" applyFont="1" applyFill="1" applyBorder="1" applyAlignment="1">
      <alignment horizontal="center" vertical="top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182" fontId="56" fillId="0" borderId="15" xfId="0" applyNumberFormat="1" applyFont="1" applyFill="1" applyBorder="1" applyAlignment="1">
      <alignment horizontal="center" vertical="center" wrapText="1"/>
    </xf>
    <xf numFmtId="181" fontId="56" fillId="0" borderId="15" xfId="0" applyNumberFormat="1" applyFont="1" applyFill="1" applyBorder="1" applyAlignment="1">
      <alignment horizontal="center" vertical="center" wrapText="1"/>
    </xf>
    <xf numFmtId="183" fontId="56" fillId="0" borderId="15" xfId="0" applyNumberFormat="1" applyFont="1" applyFill="1" applyBorder="1" applyAlignment="1">
      <alignment horizontal="center" vertical="center" wrapText="1"/>
    </xf>
    <xf numFmtId="181" fontId="0" fillId="0" borderId="12" xfId="0" applyNumberFormat="1" applyFill="1" applyBorder="1" applyAlignment="1">
      <alignment horizontal="center" vertical="center"/>
    </xf>
    <xf numFmtId="181" fontId="0" fillId="0" borderId="0" xfId="0" applyNumberFormat="1" applyAlignment="1">
      <alignment horizontal="center"/>
    </xf>
    <xf numFmtId="0" fontId="64" fillId="0" borderId="12" xfId="0" applyFont="1" applyFill="1" applyBorder="1" applyAlignment="1">
      <alignment horizontal="center" vertical="center" wrapText="1"/>
    </xf>
    <xf numFmtId="181" fontId="64" fillId="0" borderId="12" xfId="0" applyNumberFormat="1" applyFont="1" applyFill="1" applyBorder="1" applyAlignment="1">
      <alignment horizontal="center" vertical="center" wrapText="1"/>
    </xf>
    <xf numFmtId="183" fontId="64" fillId="0" borderId="12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181" fontId="56" fillId="0" borderId="12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181" fontId="56" fillId="0" borderId="12" xfId="0" applyNumberFormat="1" applyFont="1" applyFill="1" applyBorder="1" applyAlignment="1">
      <alignment horizontal="center" vertical="center" wrapText="1"/>
    </xf>
    <xf numFmtId="183" fontId="56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81" fontId="0" fillId="0" borderId="12" xfId="0" applyNumberFormat="1" applyBorder="1" applyAlignment="1">
      <alignment horizontal="center" vertical="center"/>
    </xf>
    <xf numFmtId="181" fontId="57" fillId="0" borderId="12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181" fontId="51" fillId="0" borderId="12" xfId="0" applyNumberFormat="1" applyFont="1" applyFill="1" applyBorder="1" applyAlignment="1">
      <alignment horizontal="center" vertical="center" wrapText="1"/>
    </xf>
    <xf numFmtId="182" fontId="57" fillId="0" borderId="12" xfId="0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 horizontal="center" vertical="center"/>
    </xf>
    <xf numFmtId="181" fontId="5" fillId="0" borderId="12" xfId="0" applyNumberFormat="1" applyFont="1" applyFill="1" applyBorder="1" applyAlignment="1">
      <alignment horizontal="center" vertical="center" wrapText="1"/>
    </xf>
    <xf numFmtId="182" fontId="0" fillId="0" borderId="0" xfId="0" applyNumberFormat="1" applyAlignment="1">
      <alignment horizontal="center"/>
    </xf>
    <xf numFmtId="182" fontId="64" fillId="0" borderId="12" xfId="0" applyNumberFormat="1" applyFont="1" applyFill="1" applyBorder="1" applyAlignment="1">
      <alignment horizontal="center" vertical="center" wrapText="1"/>
    </xf>
    <xf numFmtId="182" fontId="56" fillId="0" borderId="12" xfId="0" applyNumberFormat="1" applyFont="1" applyFill="1" applyBorder="1" applyAlignment="1">
      <alignment horizontal="center" vertical="center" wrapText="1"/>
    </xf>
    <xf numFmtId="182" fontId="56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182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 wrapText="1"/>
    </xf>
    <xf numFmtId="182" fontId="5" fillId="0" borderId="12" xfId="0" applyNumberFormat="1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top" wrapText="1"/>
    </xf>
    <xf numFmtId="183" fontId="64" fillId="0" borderId="12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82" fontId="1" fillId="0" borderId="12" xfId="0" applyNumberFormat="1" applyFont="1" applyFill="1" applyBorder="1" applyAlignment="1">
      <alignment horizontal="center" vertical="center" wrapText="1"/>
    </xf>
    <xf numFmtId="181" fontId="0" fillId="0" borderId="12" xfId="0" applyNumberFormat="1" applyFill="1" applyBorder="1" applyAlignment="1">
      <alignment horizontal="center"/>
    </xf>
    <xf numFmtId="181" fontId="1" fillId="0" borderId="12" xfId="0" applyNumberFormat="1" applyFont="1" applyFill="1" applyBorder="1" applyAlignment="1">
      <alignment horizontal="center" vertical="center" wrapText="1"/>
    </xf>
    <xf numFmtId="181" fontId="0" fillId="0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81" fontId="0" fillId="0" borderId="0" xfId="0" applyNumberFormat="1" applyFill="1" applyAlignment="1">
      <alignment horizontal="center"/>
    </xf>
    <xf numFmtId="0" fontId="65" fillId="0" borderId="0" xfId="0" applyFont="1" applyFill="1" applyAlignment="1">
      <alignment horizontal="center" vertical="center"/>
    </xf>
    <xf numFmtId="180" fontId="0" fillId="0" borderId="0" xfId="0" applyNumberFormat="1" applyFill="1" applyAlignment="1">
      <alignment vertical="center"/>
    </xf>
    <xf numFmtId="181" fontId="0" fillId="0" borderId="0" xfId="0" applyNumberFormat="1" applyFill="1" applyAlignment="1">
      <alignment horizontal="center" vertical="center"/>
    </xf>
    <xf numFmtId="183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center" vertical="center"/>
    </xf>
    <xf numFmtId="0" fontId="64" fillId="0" borderId="0" xfId="0" applyFont="1" applyFill="1" applyBorder="1" applyAlignment="1">
      <alignment horizontal="left" vertical="top" wrapText="1"/>
    </xf>
    <xf numFmtId="181" fontId="64" fillId="0" borderId="0" xfId="0" applyNumberFormat="1" applyFont="1" applyFill="1" applyBorder="1" applyAlignment="1">
      <alignment horizontal="center" vertical="top" wrapText="1"/>
    </xf>
    <xf numFmtId="0" fontId="56" fillId="0" borderId="17" xfId="0" applyFont="1" applyFill="1" applyBorder="1" applyAlignment="1">
      <alignment horizontal="left" vertical="center" wrapText="1"/>
    </xf>
    <xf numFmtId="181" fontId="56" fillId="0" borderId="17" xfId="0" applyNumberFormat="1" applyFont="1" applyFill="1" applyBorder="1" applyAlignment="1">
      <alignment horizontal="left" vertical="center" wrapText="1"/>
    </xf>
    <xf numFmtId="181" fontId="56" fillId="0" borderId="17" xfId="0" applyNumberFormat="1" applyFont="1" applyFill="1" applyBorder="1" applyAlignment="1">
      <alignment vertical="center" wrapText="1"/>
    </xf>
    <xf numFmtId="0" fontId="56" fillId="0" borderId="17" xfId="0" applyFont="1" applyFill="1" applyBorder="1" applyAlignment="1">
      <alignment vertical="center" wrapText="1"/>
    </xf>
    <xf numFmtId="180" fontId="58" fillId="0" borderId="12" xfId="0" applyNumberFormat="1" applyFont="1" applyFill="1" applyBorder="1" applyAlignment="1">
      <alignment horizontal="center" vertical="center"/>
    </xf>
    <xf numFmtId="183" fontId="57" fillId="0" borderId="12" xfId="0" applyNumberFormat="1" applyFont="1" applyFill="1" applyBorder="1" applyAlignment="1">
      <alignment horizontal="center" vertical="center"/>
    </xf>
    <xf numFmtId="181" fontId="58" fillId="0" borderId="12" xfId="0" applyNumberFormat="1" applyFont="1" applyFill="1" applyBorder="1" applyAlignment="1">
      <alignment horizontal="center" vertical="center"/>
    </xf>
    <xf numFmtId="183" fontId="58" fillId="0" borderId="12" xfId="0" applyNumberFormat="1" applyFont="1" applyFill="1" applyBorder="1" applyAlignment="1">
      <alignment horizontal="center" vertical="center"/>
    </xf>
    <xf numFmtId="181" fontId="66" fillId="0" borderId="12" xfId="0" applyNumberFormat="1" applyFont="1" applyFill="1" applyBorder="1" applyAlignment="1">
      <alignment horizontal="center" vertical="center"/>
    </xf>
    <xf numFmtId="181" fontId="58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67" fillId="0" borderId="12" xfId="0" applyFont="1" applyFill="1" applyBorder="1" applyAlignment="1">
      <alignment horizontal="left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教材 2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5" xfId="66"/>
    <cellStyle name="常规 2" xfId="67"/>
    <cellStyle name="常规_Sheet2_1" xfId="68"/>
    <cellStyle name="常规_两个校区互转名单" xfId="69"/>
    <cellStyle name="Normal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110" zoomScaleNormal="110" workbookViewId="0" topLeftCell="A1">
      <pane xSplit="4" ySplit="4" topLeftCell="E5" activePane="bottomRight" state="frozen"/>
      <selection pane="bottomRight" activeCell="K12" sqref="K12"/>
    </sheetView>
  </sheetViews>
  <sheetFormatPr defaultColWidth="9.00390625" defaultRowHeight="15"/>
  <cols>
    <col min="1" max="1" width="5.57421875" style="4" customWidth="1"/>
    <col min="2" max="2" width="18.00390625" style="10" customWidth="1"/>
    <col min="3" max="3" width="7.7109375" style="11" customWidth="1"/>
    <col min="4" max="5" width="8.421875" style="107" customWidth="1"/>
    <col min="6" max="6" width="9.00390625" style="107" customWidth="1"/>
    <col min="7" max="7" width="9.421875" style="107" customWidth="1"/>
    <col min="8" max="8" width="8.421875" style="108" customWidth="1"/>
    <col min="9" max="9" width="9.00390625" style="11" customWidth="1"/>
    <col min="10" max="10" width="9.7109375" style="11" customWidth="1"/>
    <col min="11" max="11" width="13.421875" style="109" customWidth="1"/>
    <col min="12" max="12" width="10.421875" style="4" bestFit="1" customWidth="1"/>
    <col min="13" max="16384" width="9.00390625" style="4" customWidth="1"/>
  </cols>
  <sheetData>
    <row r="1" spans="1:11" s="11" customFormat="1" ht="16.5" customHeight="1">
      <c r="A1" s="110" t="s">
        <v>0</v>
      </c>
      <c r="B1" s="110"/>
      <c r="C1" s="111"/>
      <c r="D1" s="107"/>
      <c r="E1" s="107"/>
      <c r="F1" s="107"/>
      <c r="G1" s="107"/>
      <c r="H1" s="108"/>
      <c r="J1" s="111"/>
      <c r="K1" s="124"/>
    </row>
    <row r="2" spans="1:11" s="11" customFormat="1" ht="32.25" customHeight="1">
      <c r="A2" s="58" t="s">
        <v>1</v>
      </c>
      <c r="B2" s="112"/>
      <c r="C2" s="58"/>
      <c r="D2" s="113"/>
      <c r="E2" s="113"/>
      <c r="F2" s="113"/>
      <c r="G2" s="113"/>
      <c r="H2" s="59"/>
      <c r="I2" s="58"/>
      <c r="J2" s="58"/>
      <c r="K2" s="112"/>
    </row>
    <row r="3" spans="1:11" s="11" customFormat="1" ht="15.75" customHeight="1">
      <c r="A3" s="114" t="s">
        <v>2</v>
      </c>
      <c r="B3" s="114"/>
      <c r="C3" s="114"/>
      <c r="D3" s="115"/>
      <c r="E3" s="115"/>
      <c r="F3" s="116"/>
      <c r="G3" s="116"/>
      <c r="H3" s="117"/>
      <c r="I3" s="117"/>
      <c r="J3" s="117"/>
      <c r="K3" s="117"/>
    </row>
    <row r="4" spans="1:11" s="105" customFormat="1" ht="33.75" customHeight="1">
      <c r="A4" s="61" t="s">
        <v>3</v>
      </c>
      <c r="B4" s="61" t="s">
        <v>4</v>
      </c>
      <c r="C4" s="61" t="s">
        <v>5</v>
      </c>
      <c r="D4" s="63" t="s">
        <v>6</v>
      </c>
      <c r="E4" s="63" t="s">
        <v>7</v>
      </c>
      <c r="F4" s="63" t="s">
        <v>8</v>
      </c>
      <c r="G4" s="63" t="s">
        <v>9</v>
      </c>
      <c r="H4" s="64" t="s">
        <v>10</v>
      </c>
      <c r="I4" s="61" t="s">
        <v>11</v>
      </c>
      <c r="J4" s="61" t="s">
        <v>12</v>
      </c>
      <c r="K4" s="61" t="s">
        <v>13</v>
      </c>
    </row>
    <row r="5" spans="1:11" s="106" customFormat="1" ht="18" customHeight="1">
      <c r="A5" s="118">
        <v>1</v>
      </c>
      <c r="B5" s="54" t="s">
        <v>14</v>
      </c>
      <c r="C5" s="93">
        <v>900</v>
      </c>
      <c r="D5" s="18">
        <v>332.86</v>
      </c>
      <c r="E5" s="18">
        <v>270.471</v>
      </c>
      <c r="F5" s="77">
        <f aca="true" t="shared" si="0" ref="F5:F17">D5+E5</f>
        <v>603.331</v>
      </c>
      <c r="G5" s="77">
        <f aca="true" t="shared" si="1" ref="G5:G17">C5-F5</f>
        <v>296.669</v>
      </c>
      <c r="H5" s="119"/>
      <c r="I5" s="25"/>
      <c r="J5" s="77"/>
      <c r="K5" s="31"/>
    </row>
    <row r="6" spans="1:11" s="106" customFormat="1" ht="18" customHeight="1">
      <c r="A6" s="118">
        <v>2</v>
      </c>
      <c r="B6" s="54" t="s">
        <v>15</v>
      </c>
      <c r="C6" s="93">
        <v>900</v>
      </c>
      <c r="D6" s="18">
        <v>363.832</v>
      </c>
      <c r="E6" s="18">
        <v>360.361</v>
      </c>
      <c r="F6" s="77">
        <f t="shared" si="0"/>
        <v>724.193</v>
      </c>
      <c r="G6" s="77">
        <f t="shared" si="1"/>
        <v>175.80700000000002</v>
      </c>
      <c r="H6" s="119"/>
      <c r="I6" s="25"/>
      <c r="J6" s="77"/>
      <c r="K6" s="31"/>
    </row>
    <row r="7" spans="1:11" s="106" customFormat="1" ht="18" customHeight="1">
      <c r="A7" s="118">
        <v>3</v>
      </c>
      <c r="B7" s="54" t="s">
        <v>16</v>
      </c>
      <c r="C7" s="93">
        <v>900</v>
      </c>
      <c r="D7" s="18">
        <v>357.602</v>
      </c>
      <c r="E7" s="18">
        <v>402.191</v>
      </c>
      <c r="F7" s="77">
        <f t="shared" si="0"/>
        <v>759.7929999999999</v>
      </c>
      <c r="G7" s="77">
        <f t="shared" si="1"/>
        <v>140.2070000000001</v>
      </c>
      <c r="H7" s="119"/>
      <c r="I7" s="25"/>
      <c r="J7" s="77"/>
      <c r="K7" s="31"/>
    </row>
    <row r="8" spans="1:11" s="106" customFormat="1" ht="18" customHeight="1">
      <c r="A8" s="118">
        <v>4</v>
      </c>
      <c r="B8" s="54" t="s">
        <v>17</v>
      </c>
      <c r="C8" s="93">
        <v>900</v>
      </c>
      <c r="D8" s="18">
        <v>354.93199999999996</v>
      </c>
      <c r="E8" s="18">
        <v>394.181</v>
      </c>
      <c r="F8" s="77">
        <f t="shared" si="0"/>
        <v>749.1129999999999</v>
      </c>
      <c r="G8" s="77">
        <f t="shared" si="1"/>
        <v>150.88700000000006</v>
      </c>
      <c r="H8" s="119"/>
      <c r="I8" s="25"/>
      <c r="J8" s="77"/>
      <c r="K8" s="31"/>
    </row>
    <row r="9" spans="1:11" s="106" customFormat="1" ht="18" customHeight="1">
      <c r="A9" s="118">
        <v>5</v>
      </c>
      <c r="B9" s="54" t="s">
        <v>18</v>
      </c>
      <c r="C9" s="93">
        <v>900</v>
      </c>
      <c r="D9" s="18">
        <v>323.96</v>
      </c>
      <c r="E9" s="18">
        <v>304.291</v>
      </c>
      <c r="F9" s="77">
        <f t="shared" si="0"/>
        <v>628.251</v>
      </c>
      <c r="G9" s="77">
        <f t="shared" si="1"/>
        <v>271.749</v>
      </c>
      <c r="H9" s="119"/>
      <c r="I9" s="25"/>
      <c r="J9" s="77"/>
      <c r="K9" s="31"/>
    </row>
    <row r="10" spans="1:11" s="7" customFormat="1" ht="18" customHeight="1">
      <c r="A10" s="118">
        <v>6</v>
      </c>
      <c r="B10" s="54" t="s">
        <v>19</v>
      </c>
      <c r="C10" s="93">
        <v>1000</v>
      </c>
      <c r="D10" s="120">
        <v>409.785</v>
      </c>
      <c r="E10" s="18">
        <v>463.69</v>
      </c>
      <c r="F10" s="77">
        <f t="shared" si="0"/>
        <v>873.475</v>
      </c>
      <c r="G10" s="77">
        <f t="shared" si="1"/>
        <v>126.52499999999998</v>
      </c>
      <c r="H10" s="121"/>
      <c r="I10" s="23"/>
      <c r="J10" s="77"/>
      <c r="K10" s="125"/>
    </row>
    <row r="11" spans="1:11" s="7" customFormat="1" ht="18" customHeight="1">
      <c r="A11" s="118">
        <v>7</v>
      </c>
      <c r="B11" s="54" t="s">
        <v>20</v>
      </c>
      <c r="C11" s="93">
        <v>300</v>
      </c>
      <c r="D11" s="122">
        <v>143.11</v>
      </c>
      <c r="E11" s="122">
        <v>0</v>
      </c>
      <c r="F11" s="77">
        <f t="shared" si="0"/>
        <v>143.11</v>
      </c>
      <c r="G11" s="77">
        <f t="shared" si="1"/>
        <v>156.89</v>
      </c>
      <c r="H11" s="121"/>
      <c r="I11" s="23"/>
      <c r="J11" s="77"/>
      <c r="K11" s="31"/>
    </row>
    <row r="12" spans="1:11" s="4" customFormat="1" ht="18" customHeight="1">
      <c r="A12" s="118">
        <v>8</v>
      </c>
      <c r="B12" s="54" t="s">
        <v>21</v>
      </c>
      <c r="C12" s="93">
        <v>300</v>
      </c>
      <c r="D12" s="123">
        <v>146.67200000000003</v>
      </c>
      <c r="E12" s="122">
        <v>0</v>
      </c>
      <c r="F12" s="77">
        <f t="shared" si="0"/>
        <v>146.67200000000003</v>
      </c>
      <c r="G12" s="77">
        <f t="shared" si="1"/>
        <v>153.32799999999997</v>
      </c>
      <c r="H12" s="121"/>
      <c r="I12" s="23"/>
      <c r="J12" s="77"/>
      <c r="K12" s="31"/>
    </row>
    <row r="13" spans="1:11" s="4" customFormat="1" ht="18" customHeight="1">
      <c r="A13" s="118">
        <v>9</v>
      </c>
      <c r="B13" s="30" t="s">
        <v>22</v>
      </c>
      <c r="C13" s="93">
        <v>300</v>
      </c>
      <c r="D13" s="120">
        <v>173.55</v>
      </c>
      <c r="E13" s="122">
        <v>0</v>
      </c>
      <c r="F13" s="77">
        <f t="shared" si="0"/>
        <v>173.55</v>
      </c>
      <c r="G13" s="77">
        <f t="shared" si="1"/>
        <v>126.44999999999999</v>
      </c>
      <c r="H13" s="121"/>
      <c r="I13" s="23"/>
      <c r="J13" s="77"/>
      <c r="K13" s="31"/>
    </row>
    <row r="14" spans="1:11" s="4" customFormat="1" ht="18" customHeight="1">
      <c r="A14" s="118">
        <v>10</v>
      </c>
      <c r="B14" s="30" t="s">
        <v>23</v>
      </c>
      <c r="C14" s="93">
        <v>300</v>
      </c>
      <c r="D14" s="120">
        <v>183.16199999999998</v>
      </c>
      <c r="E14" s="122">
        <v>0</v>
      </c>
      <c r="F14" s="77">
        <f t="shared" si="0"/>
        <v>183.16199999999998</v>
      </c>
      <c r="G14" s="77">
        <f t="shared" si="1"/>
        <v>116.83800000000002</v>
      </c>
      <c r="H14" s="121"/>
      <c r="I14" s="23"/>
      <c r="J14" s="77"/>
      <c r="K14" s="125"/>
    </row>
    <row r="15" spans="1:11" s="4" customFormat="1" ht="18" customHeight="1">
      <c r="A15" s="118">
        <v>11</v>
      </c>
      <c r="B15" s="30" t="s">
        <v>24</v>
      </c>
      <c r="C15" s="93">
        <v>300</v>
      </c>
      <c r="D15" s="120">
        <v>106.62199999999999</v>
      </c>
      <c r="E15" s="122">
        <v>0</v>
      </c>
      <c r="F15" s="77">
        <f t="shared" si="0"/>
        <v>106.62199999999999</v>
      </c>
      <c r="G15" s="77">
        <f t="shared" si="1"/>
        <v>193.37800000000001</v>
      </c>
      <c r="H15" s="121"/>
      <c r="I15" s="23"/>
      <c r="J15" s="77"/>
      <c r="K15" s="125"/>
    </row>
    <row r="16" spans="1:11" s="4" customFormat="1" ht="18" customHeight="1">
      <c r="A16" s="118">
        <v>12</v>
      </c>
      <c r="B16" s="54" t="s">
        <v>25</v>
      </c>
      <c r="C16" s="93">
        <v>200</v>
      </c>
      <c r="D16" s="123">
        <v>66.572</v>
      </c>
      <c r="E16" s="122">
        <v>0</v>
      </c>
      <c r="F16" s="77">
        <f t="shared" si="0"/>
        <v>66.572</v>
      </c>
      <c r="G16" s="77">
        <f t="shared" si="1"/>
        <v>133.428</v>
      </c>
      <c r="H16" s="121"/>
      <c r="I16" s="23"/>
      <c r="J16" s="77"/>
      <c r="K16" s="31"/>
    </row>
    <row r="17" spans="1:11" s="4" customFormat="1" ht="18" customHeight="1">
      <c r="A17" s="118">
        <v>13</v>
      </c>
      <c r="B17" s="54" t="s">
        <v>26</v>
      </c>
      <c r="C17" s="93">
        <v>200</v>
      </c>
      <c r="D17" s="123">
        <v>77.43</v>
      </c>
      <c r="E17" s="122">
        <v>0</v>
      </c>
      <c r="F17" s="77">
        <f t="shared" si="0"/>
        <v>77.43</v>
      </c>
      <c r="G17" s="77">
        <f t="shared" si="1"/>
        <v>122.57</v>
      </c>
      <c r="H17" s="121"/>
      <c r="I17" s="23"/>
      <c r="J17" s="77"/>
      <c r="K17" s="31"/>
    </row>
    <row r="18" spans="1:11" ht="18" customHeight="1">
      <c r="A18" s="41" t="s">
        <v>27</v>
      </c>
      <c r="B18" s="78"/>
      <c r="C18" s="41"/>
      <c r="D18" s="42"/>
      <c r="E18" s="42"/>
      <c r="F18" s="42"/>
      <c r="G18" s="42"/>
      <c r="H18" s="79"/>
      <c r="I18" s="79"/>
      <c r="J18" s="79"/>
      <c r="K18" s="79"/>
    </row>
    <row r="19" spans="1:11" ht="18" customHeight="1">
      <c r="A19" s="80" t="s">
        <v>28</v>
      </c>
      <c r="B19" s="81"/>
      <c r="C19" s="81"/>
      <c r="D19" s="82"/>
      <c r="E19" s="82"/>
      <c r="F19" s="82"/>
      <c r="G19" s="82"/>
      <c r="H19" s="79"/>
      <c r="I19" s="79"/>
      <c r="J19" s="79"/>
      <c r="K19" s="79"/>
    </row>
    <row r="20" spans="2:11" ht="13.5">
      <c r="B20" s="4"/>
      <c r="C20" s="4"/>
      <c r="D20" s="12"/>
      <c r="E20" s="12"/>
      <c r="F20" s="12"/>
      <c r="G20" s="12"/>
      <c r="H20" s="4"/>
      <c r="I20" s="4"/>
      <c r="J20" s="4"/>
      <c r="K20" s="4"/>
    </row>
  </sheetData>
  <sheetProtection/>
  <mergeCells count="6">
    <mergeCell ref="A1:B1"/>
    <mergeCell ref="A2:K2"/>
    <mergeCell ref="A3:D3"/>
    <mergeCell ref="F3:K3"/>
    <mergeCell ref="A18:G18"/>
    <mergeCell ref="A19:G19"/>
  </mergeCells>
  <printOptions horizontalCentered="1"/>
  <pageMargins left="0.019444444444444445" right="0.019444444444444445" top="0.5902777777777778" bottom="0.5902777777777778" header="0.3145833333333333" footer="0.3145833333333333"/>
  <pageSetup horizontalDpi="600" verticalDpi="600" orientation="portrait" paperSize="9" scale="80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8"/>
  <sheetViews>
    <sheetView zoomScaleSheetLayoutView="100" workbookViewId="0" topLeftCell="A19">
      <selection activeCell="A37" sqref="A37:K38"/>
    </sheetView>
  </sheetViews>
  <sheetFormatPr defaultColWidth="9.00390625" defaultRowHeight="15"/>
  <cols>
    <col min="1" max="1" width="9.00390625" style="57" customWidth="1"/>
    <col min="2" max="2" width="22.421875" style="57" customWidth="1"/>
    <col min="3" max="4" width="9.00390625" style="57" customWidth="1"/>
    <col min="5" max="5" width="9.00390625" style="86" customWidth="1"/>
    <col min="6" max="16384" width="9.00390625" style="57" customWidth="1"/>
  </cols>
  <sheetData>
    <row r="1" spans="1:11" ht="19.5" customHeight="1">
      <c r="A1" s="67" t="s">
        <v>1</v>
      </c>
      <c r="B1" s="67"/>
      <c r="C1" s="67"/>
      <c r="D1" s="67"/>
      <c r="E1" s="87"/>
      <c r="F1" s="67"/>
      <c r="G1" s="67"/>
      <c r="H1" s="69"/>
      <c r="I1" s="67"/>
      <c r="J1" s="67"/>
      <c r="K1" s="67"/>
    </row>
    <row r="2" spans="1:11" ht="19.5" customHeight="1">
      <c r="A2" s="70" t="s">
        <v>2</v>
      </c>
      <c r="B2" s="70"/>
      <c r="C2" s="70"/>
      <c r="D2" s="70"/>
      <c r="E2" s="88"/>
      <c r="F2" s="70"/>
      <c r="G2" s="70"/>
      <c r="H2" s="70"/>
      <c r="I2" s="70"/>
      <c r="J2" s="70"/>
      <c r="K2" s="70"/>
    </row>
    <row r="3" spans="1:11" ht="30" customHeight="1">
      <c r="A3" s="72" t="s">
        <v>3</v>
      </c>
      <c r="B3" s="72" t="s">
        <v>4</v>
      </c>
      <c r="C3" s="72" t="s">
        <v>5</v>
      </c>
      <c r="D3" s="89" t="s">
        <v>6</v>
      </c>
      <c r="E3" s="89" t="s">
        <v>7</v>
      </c>
      <c r="F3" s="73" t="s">
        <v>8</v>
      </c>
      <c r="G3" s="73" t="s">
        <v>9</v>
      </c>
      <c r="H3" s="74" t="s">
        <v>10</v>
      </c>
      <c r="I3" s="72" t="s">
        <v>11</v>
      </c>
      <c r="J3" s="72" t="s">
        <v>12</v>
      </c>
      <c r="K3" s="72" t="s">
        <v>13</v>
      </c>
    </row>
    <row r="4" spans="1:11" ht="19.5" customHeight="1">
      <c r="A4" s="90">
        <v>1</v>
      </c>
      <c r="B4" s="90" t="s">
        <v>206</v>
      </c>
      <c r="C4" s="90">
        <v>1200</v>
      </c>
      <c r="D4" s="90">
        <v>348.10099999999994</v>
      </c>
      <c r="E4" s="91">
        <v>241.90200000000002</v>
      </c>
      <c r="F4" s="65">
        <f aca="true" t="shared" si="0" ref="F4:F36">D4+E4</f>
        <v>590.0029999999999</v>
      </c>
      <c r="G4" s="83">
        <f aca="true" t="shared" si="1" ref="G4:G36">C4-F4</f>
        <v>609.9970000000001</v>
      </c>
      <c r="H4" s="90"/>
      <c r="I4" s="90"/>
      <c r="J4" s="90"/>
      <c r="K4" s="90"/>
    </row>
    <row r="5" spans="1:11" ht="19.5" customHeight="1">
      <c r="A5" s="90">
        <v>2</v>
      </c>
      <c r="B5" s="90" t="s">
        <v>207</v>
      </c>
      <c r="C5" s="90">
        <v>1200</v>
      </c>
      <c r="D5" s="90">
        <v>425.08599999999996</v>
      </c>
      <c r="E5" s="91">
        <v>295.124</v>
      </c>
      <c r="F5" s="65">
        <f t="shared" si="0"/>
        <v>720.21</v>
      </c>
      <c r="G5" s="83">
        <f t="shared" si="1"/>
        <v>479.78999999999996</v>
      </c>
      <c r="H5" s="90"/>
      <c r="I5" s="90"/>
      <c r="J5" s="90"/>
      <c r="K5" s="90"/>
    </row>
    <row r="6" spans="1:11" ht="19.5" customHeight="1">
      <c r="A6" s="90">
        <v>3</v>
      </c>
      <c r="B6" s="90" t="s">
        <v>208</v>
      </c>
      <c r="C6" s="90">
        <v>1200</v>
      </c>
      <c r="D6" s="90">
        <v>532.153</v>
      </c>
      <c r="E6" s="91">
        <v>454.612</v>
      </c>
      <c r="F6" s="65">
        <f t="shared" si="0"/>
        <v>986.7650000000001</v>
      </c>
      <c r="G6" s="83">
        <f t="shared" si="1"/>
        <v>213.2349999999999</v>
      </c>
      <c r="H6" s="90"/>
      <c r="I6" s="90"/>
      <c r="J6" s="90"/>
      <c r="K6" s="90"/>
    </row>
    <row r="7" spans="1:11" ht="19.5" customHeight="1">
      <c r="A7" s="90">
        <v>4</v>
      </c>
      <c r="B7" s="90" t="s">
        <v>209</v>
      </c>
      <c r="C7" s="90">
        <v>1200</v>
      </c>
      <c r="D7" s="90">
        <v>477.151</v>
      </c>
      <c r="E7" s="91">
        <v>411.002</v>
      </c>
      <c r="F7" s="65">
        <f t="shared" si="0"/>
        <v>888.153</v>
      </c>
      <c r="G7" s="83">
        <f t="shared" si="1"/>
        <v>311.847</v>
      </c>
      <c r="H7" s="90"/>
      <c r="I7" s="90"/>
      <c r="J7" s="90"/>
      <c r="K7" s="90"/>
    </row>
    <row r="8" spans="1:11" ht="19.5" customHeight="1">
      <c r="A8" s="90">
        <v>5</v>
      </c>
      <c r="B8" s="90" t="s">
        <v>210</v>
      </c>
      <c r="C8" s="90">
        <v>1200</v>
      </c>
      <c r="D8" s="90">
        <v>532.153</v>
      </c>
      <c r="E8" s="91">
        <v>507.834</v>
      </c>
      <c r="F8" s="65">
        <f t="shared" si="0"/>
        <v>1039.987</v>
      </c>
      <c r="G8" s="83">
        <f t="shared" si="1"/>
        <v>160.01299999999992</v>
      </c>
      <c r="H8" s="90"/>
      <c r="I8" s="90"/>
      <c r="J8" s="90"/>
      <c r="K8" s="90"/>
    </row>
    <row r="9" spans="1:11" ht="19.5" customHeight="1">
      <c r="A9" s="90">
        <v>6</v>
      </c>
      <c r="B9" s="90" t="s">
        <v>211</v>
      </c>
      <c r="C9" s="90">
        <v>1200</v>
      </c>
      <c r="D9" s="90">
        <v>400.166</v>
      </c>
      <c r="E9" s="91">
        <v>214.134</v>
      </c>
      <c r="F9" s="65">
        <f t="shared" si="0"/>
        <v>614.3</v>
      </c>
      <c r="G9" s="83">
        <f t="shared" si="1"/>
        <v>585.7</v>
      </c>
      <c r="H9" s="90"/>
      <c r="I9" s="90"/>
      <c r="J9" s="90"/>
      <c r="K9" s="90"/>
    </row>
    <row r="10" spans="1:11" ht="19.5" customHeight="1">
      <c r="A10" s="90">
        <v>7</v>
      </c>
      <c r="B10" s="90" t="s">
        <v>212</v>
      </c>
      <c r="C10" s="90">
        <v>1200</v>
      </c>
      <c r="D10" s="90">
        <v>511.82099999999997</v>
      </c>
      <c r="E10" s="91">
        <v>471.166</v>
      </c>
      <c r="F10" s="65">
        <f t="shared" si="0"/>
        <v>982.987</v>
      </c>
      <c r="G10" s="83">
        <f t="shared" si="1"/>
        <v>217.01300000000003</v>
      </c>
      <c r="H10" s="90"/>
      <c r="I10" s="90"/>
      <c r="J10" s="90"/>
      <c r="K10" s="90"/>
    </row>
    <row r="11" spans="1:11" ht="19.5" customHeight="1">
      <c r="A11" s="90">
        <v>8</v>
      </c>
      <c r="B11" s="92" t="s">
        <v>213</v>
      </c>
      <c r="C11" s="90">
        <v>1000</v>
      </c>
      <c r="D11" s="90">
        <v>329.64500000000004</v>
      </c>
      <c r="E11" s="91">
        <v>192.685</v>
      </c>
      <c r="F11" s="65">
        <f t="shared" si="0"/>
        <v>522.33</v>
      </c>
      <c r="G11" s="83">
        <f t="shared" si="1"/>
        <v>477.66999999999996</v>
      </c>
      <c r="H11" s="90"/>
      <c r="I11" s="90"/>
      <c r="J11" s="90"/>
      <c r="K11" s="90"/>
    </row>
    <row r="12" spans="1:11" ht="19.5" customHeight="1">
      <c r="A12" s="90">
        <v>9</v>
      </c>
      <c r="B12" s="90" t="s">
        <v>214</v>
      </c>
      <c r="C12" s="90">
        <v>1000</v>
      </c>
      <c r="D12" s="90">
        <v>276.71400000000006</v>
      </c>
      <c r="E12" s="91">
        <v>296.815</v>
      </c>
      <c r="F12" s="65">
        <f t="shared" si="0"/>
        <v>573.529</v>
      </c>
      <c r="G12" s="83">
        <f t="shared" si="1"/>
        <v>426.471</v>
      </c>
      <c r="H12" s="90"/>
      <c r="I12" s="90"/>
      <c r="J12" s="90"/>
      <c r="K12" s="90"/>
    </row>
    <row r="13" spans="1:11" ht="19.5" customHeight="1">
      <c r="A13" s="90">
        <v>10</v>
      </c>
      <c r="B13" s="90" t="s">
        <v>215</v>
      </c>
      <c r="C13" s="90">
        <v>1000</v>
      </c>
      <c r="D13" s="90">
        <v>445.09400000000005</v>
      </c>
      <c r="E13" s="91">
        <v>193.931</v>
      </c>
      <c r="F13" s="65">
        <f t="shared" si="0"/>
        <v>639.0250000000001</v>
      </c>
      <c r="G13" s="83">
        <f t="shared" si="1"/>
        <v>360.9749999999999</v>
      </c>
      <c r="H13" s="90"/>
      <c r="I13" s="90"/>
      <c r="J13" s="90"/>
      <c r="K13" s="90"/>
    </row>
    <row r="14" spans="1:11" ht="19.5" customHeight="1">
      <c r="A14" s="90">
        <v>11</v>
      </c>
      <c r="B14" s="90" t="s">
        <v>216</v>
      </c>
      <c r="C14" s="90">
        <v>1000</v>
      </c>
      <c r="D14" s="90">
        <v>382.026</v>
      </c>
      <c r="E14" s="91">
        <v>368.193</v>
      </c>
      <c r="F14" s="65">
        <f t="shared" si="0"/>
        <v>750.219</v>
      </c>
      <c r="G14" s="83">
        <f t="shared" si="1"/>
        <v>249.78099999999995</v>
      </c>
      <c r="H14" s="90"/>
      <c r="I14" s="90"/>
      <c r="J14" s="90"/>
      <c r="K14" s="90"/>
    </row>
    <row r="15" spans="1:11" ht="19.5" customHeight="1">
      <c r="A15" s="90">
        <v>12</v>
      </c>
      <c r="B15" s="90" t="s">
        <v>217</v>
      </c>
      <c r="C15" s="90">
        <v>1000</v>
      </c>
      <c r="D15" s="90">
        <v>333.383</v>
      </c>
      <c r="E15" s="91">
        <v>339.001</v>
      </c>
      <c r="F15" s="65">
        <f t="shared" si="0"/>
        <v>672.384</v>
      </c>
      <c r="G15" s="83">
        <f t="shared" si="1"/>
        <v>327.616</v>
      </c>
      <c r="H15" s="90"/>
      <c r="I15" s="90"/>
      <c r="J15" s="90"/>
      <c r="K15" s="90"/>
    </row>
    <row r="16" spans="1:11" ht="19.5" customHeight="1">
      <c r="A16" s="90">
        <v>13</v>
      </c>
      <c r="B16" s="90" t="s">
        <v>218</v>
      </c>
      <c r="C16" s="90">
        <v>1000</v>
      </c>
      <c r="D16" s="90">
        <v>347.801</v>
      </c>
      <c r="E16" s="91">
        <v>256.231</v>
      </c>
      <c r="F16" s="65">
        <f t="shared" si="0"/>
        <v>604.0319999999999</v>
      </c>
      <c r="G16" s="83">
        <f t="shared" si="1"/>
        <v>395.9680000000001</v>
      </c>
      <c r="H16" s="90"/>
      <c r="I16" s="90"/>
      <c r="J16" s="90"/>
      <c r="K16" s="90"/>
    </row>
    <row r="17" spans="1:11" ht="19.5" customHeight="1">
      <c r="A17" s="90">
        <v>14</v>
      </c>
      <c r="B17" s="90" t="s">
        <v>219</v>
      </c>
      <c r="C17" s="90">
        <v>1000</v>
      </c>
      <c r="D17" s="90">
        <v>534.138</v>
      </c>
      <c r="E17" s="91">
        <v>346.03200000000004</v>
      </c>
      <c r="F17" s="65">
        <f t="shared" si="0"/>
        <v>880.1700000000001</v>
      </c>
      <c r="G17" s="83">
        <f t="shared" si="1"/>
        <v>119.82999999999993</v>
      </c>
      <c r="H17" s="90"/>
      <c r="I17" s="90"/>
      <c r="J17" s="90"/>
      <c r="K17" s="90"/>
    </row>
    <row r="18" spans="1:11" ht="19.5" customHeight="1">
      <c r="A18" s="90">
        <v>15</v>
      </c>
      <c r="B18" s="92" t="s">
        <v>220</v>
      </c>
      <c r="C18" s="90">
        <v>1000</v>
      </c>
      <c r="D18" s="90">
        <v>139.552</v>
      </c>
      <c r="E18" s="91">
        <v>347.634</v>
      </c>
      <c r="F18" s="65">
        <f t="shared" si="0"/>
        <v>487.18600000000004</v>
      </c>
      <c r="G18" s="83">
        <f t="shared" si="1"/>
        <v>512.814</v>
      </c>
      <c r="H18" s="90"/>
      <c r="I18" s="90"/>
      <c r="J18" s="90"/>
      <c r="K18" s="90"/>
    </row>
    <row r="19" spans="1:11" ht="19.5" customHeight="1">
      <c r="A19" s="90">
        <v>16</v>
      </c>
      <c r="B19" s="92" t="s">
        <v>221</v>
      </c>
      <c r="C19" s="90">
        <v>900</v>
      </c>
      <c r="D19" s="90">
        <v>182.45</v>
      </c>
      <c r="E19" s="91">
        <v>101.37100000000001</v>
      </c>
      <c r="F19" s="65">
        <f t="shared" si="0"/>
        <v>283.821</v>
      </c>
      <c r="G19" s="83">
        <f t="shared" si="1"/>
        <v>616.179</v>
      </c>
      <c r="H19" s="90"/>
      <c r="I19" s="90"/>
      <c r="J19" s="90"/>
      <c r="K19" s="90"/>
    </row>
    <row r="20" spans="1:11" ht="19.5" customHeight="1">
      <c r="A20" s="90">
        <v>17</v>
      </c>
      <c r="B20" s="90" t="s">
        <v>222</v>
      </c>
      <c r="C20" s="90">
        <v>900</v>
      </c>
      <c r="D20" s="90">
        <v>223.39</v>
      </c>
      <c r="E20" s="91">
        <v>184.497</v>
      </c>
      <c r="F20" s="65">
        <f t="shared" si="0"/>
        <v>407.88700000000006</v>
      </c>
      <c r="G20" s="83">
        <f t="shared" si="1"/>
        <v>492.11299999999994</v>
      </c>
      <c r="H20" s="90"/>
      <c r="I20" s="90"/>
      <c r="J20" s="90"/>
      <c r="K20" s="90"/>
    </row>
    <row r="21" spans="1:11" ht="19.5" customHeight="1">
      <c r="A21" s="90">
        <v>18</v>
      </c>
      <c r="B21" s="92" t="s">
        <v>223</v>
      </c>
      <c r="C21" s="90">
        <v>900</v>
      </c>
      <c r="D21" s="90">
        <v>204.7</v>
      </c>
      <c r="E21" s="91">
        <v>255.16299999999998</v>
      </c>
      <c r="F21" s="65">
        <f t="shared" si="0"/>
        <v>459.86299999999994</v>
      </c>
      <c r="G21" s="83">
        <f t="shared" si="1"/>
        <v>440.13700000000006</v>
      </c>
      <c r="H21" s="90"/>
      <c r="I21" s="90"/>
      <c r="J21" s="90"/>
      <c r="K21" s="90"/>
    </row>
    <row r="22" spans="1:11" ht="19.5" customHeight="1">
      <c r="A22" s="90">
        <v>19</v>
      </c>
      <c r="B22" s="90" t="s">
        <v>224</v>
      </c>
      <c r="C22" s="90">
        <v>900</v>
      </c>
      <c r="D22" s="90">
        <v>417.4100000000001</v>
      </c>
      <c r="E22" s="91">
        <v>370.151</v>
      </c>
      <c r="F22" s="65">
        <f t="shared" si="0"/>
        <v>787.5610000000001</v>
      </c>
      <c r="G22" s="83">
        <f t="shared" si="1"/>
        <v>112.43899999999985</v>
      </c>
      <c r="H22" s="90"/>
      <c r="I22" s="90"/>
      <c r="J22" s="90"/>
      <c r="K22" s="90"/>
    </row>
    <row r="23" spans="1:11" ht="19.5" customHeight="1">
      <c r="A23" s="90">
        <v>20</v>
      </c>
      <c r="B23" s="90" t="s">
        <v>225</v>
      </c>
      <c r="C23" s="90">
        <v>900</v>
      </c>
      <c r="D23" s="90">
        <v>415.63000000000005</v>
      </c>
      <c r="E23" s="91">
        <v>370.151</v>
      </c>
      <c r="F23" s="65">
        <f t="shared" si="0"/>
        <v>785.7810000000001</v>
      </c>
      <c r="G23" s="83">
        <f t="shared" si="1"/>
        <v>114.21899999999994</v>
      </c>
      <c r="H23" s="90"/>
      <c r="I23" s="90"/>
      <c r="J23" s="90"/>
      <c r="K23" s="90"/>
    </row>
    <row r="24" spans="1:11" ht="19.5" customHeight="1">
      <c r="A24" s="90">
        <v>21</v>
      </c>
      <c r="B24" s="90" t="s">
        <v>226</v>
      </c>
      <c r="C24" s="90">
        <v>900</v>
      </c>
      <c r="D24" s="90">
        <v>287.46999999999997</v>
      </c>
      <c r="E24" s="91">
        <v>257.744</v>
      </c>
      <c r="F24" s="65">
        <f t="shared" si="0"/>
        <v>545.2139999999999</v>
      </c>
      <c r="G24" s="83">
        <f t="shared" si="1"/>
        <v>354.78600000000006</v>
      </c>
      <c r="H24" s="90"/>
      <c r="I24" s="90"/>
      <c r="J24" s="90"/>
      <c r="K24" s="90"/>
    </row>
    <row r="25" spans="1:11" ht="19.5" customHeight="1">
      <c r="A25" s="90">
        <v>22</v>
      </c>
      <c r="B25" s="90" t="s">
        <v>227</v>
      </c>
      <c r="C25" s="90">
        <v>900</v>
      </c>
      <c r="D25" s="90">
        <v>285.68999999999994</v>
      </c>
      <c r="E25" s="91">
        <v>257.744</v>
      </c>
      <c r="F25" s="65">
        <f t="shared" si="0"/>
        <v>543.434</v>
      </c>
      <c r="G25" s="83">
        <f t="shared" si="1"/>
        <v>356.56600000000003</v>
      </c>
      <c r="H25" s="90"/>
      <c r="I25" s="90"/>
      <c r="J25" s="90"/>
      <c r="K25" s="90"/>
    </row>
    <row r="26" spans="1:11" ht="19.5" customHeight="1">
      <c r="A26" s="90">
        <v>23</v>
      </c>
      <c r="B26" s="92" t="s">
        <v>228</v>
      </c>
      <c r="C26" s="90">
        <v>900</v>
      </c>
      <c r="D26" s="90">
        <v>244.572</v>
      </c>
      <c r="E26" s="91">
        <v>204.52200000000002</v>
      </c>
      <c r="F26" s="65">
        <f t="shared" si="0"/>
        <v>449.09400000000005</v>
      </c>
      <c r="G26" s="83">
        <f t="shared" si="1"/>
        <v>450.90599999999995</v>
      </c>
      <c r="H26" s="90"/>
      <c r="I26" s="90"/>
      <c r="J26" s="90"/>
      <c r="K26" s="90"/>
    </row>
    <row r="27" spans="1:11" ht="19.5" customHeight="1">
      <c r="A27" s="90">
        <v>24</v>
      </c>
      <c r="B27" s="90" t="s">
        <v>229</v>
      </c>
      <c r="C27" s="90">
        <v>900</v>
      </c>
      <c r="D27" s="90">
        <v>242.792</v>
      </c>
      <c r="E27" s="91">
        <v>204.52200000000002</v>
      </c>
      <c r="F27" s="65">
        <f t="shared" si="0"/>
        <v>447.314</v>
      </c>
      <c r="G27" s="83">
        <f t="shared" si="1"/>
        <v>452.686</v>
      </c>
      <c r="H27" s="90"/>
      <c r="I27" s="90"/>
      <c r="J27" s="90"/>
      <c r="K27" s="90"/>
    </row>
    <row r="28" spans="1:11" ht="19.5" customHeight="1">
      <c r="A28" s="90">
        <v>25</v>
      </c>
      <c r="B28" s="90" t="s">
        <v>230</v>
      </c>
      <c r="C28" s="90">
        <v>900</v>
      </c>
      <c r="D28" s="90">
        <v>139.552</v>
      </c>
      <c r="E28" s="91">
        <v>94.251</v>
      </c>
      <c r="F28" s="65">
        <f t="shared" si="0"/>
        <v>233.803</v>
      </c>
      <c r="G28" s="83">
        <f t="shared" si="1"/>
        <v>666.197</v>
      </c>
      <c r="H28" s="90"/>
      <c r="I28" s="90"/>
      <c r="J28" s="90"/>
      <c r="K28" s="90"/>
    </row>
    <row r="29" spans="1:11" ht="19.5" customHeight="1">
      <c r="A29" s="90">
        <v>26</v>
      </c>
      <c r="B29" s="90" t="s">
        <v>231</v>
      </c>
      <c r="C29" s="93">
        <v>300</v>
      </c>
      <c r="D29" s="90">
        <v>218.94</v>
      </c>
      <c r="E29" s="91">
        <v>0</v>
      </c>
      <c r="F29" s="65">
        <f t="shared" si="0"/>
        <v>218.94</v>
      </c>
      <c r="G29" s="83">
        <f t="shared" si="1"/>
        <v>81.06</v>
      </c>
      <c r="H29" s="90"/>
      <c r="I29" s="90"/>
      <c r="J29" s="90"/>
      <c r="K29" s="90"/>
    </row>
    <row r="30" spans="1:11" ht="19.5" customHeight="1">
      <c r="A30" s="90">
        <v>27</v>
      </c>
      <c r="B30" s="90" t="s">
        <v>232</v>
      </c>
      <c r="C30" s="93">
        <v>300</v>
      </c>
      <c r="D30" s="90">
        <v>191.35</v>
      </c>
      <c r="E30" s="91">
        <v>0</v>
      </c>
      <c r="F30" s="65">
        <f t="shared" si="0"/>
        <v>191.35</v>
      </c>
      <c r="G30" s="83">
        <f t="shared" si="1"/>
        <v>108.65</v>
      </c>
      <c r="H30" s="90"/>
      <c r="I30" s="90"/>
      <c r="J30" s="90"/>
      <c r="K30" s="90"/>
    </row>
    <row r="31" spans="1:11" ht="19.5" customHeight="1">
      <c r="A31" s="90">
        <v>28</v>
      </c>
      <c r="B31" s="90" t="s">
        <v>233</v>
      </c>
      <c r="C31" s="93">
        <v>300</v>
      </c>
      <c r="D31" s="90">
        <v>161.09</v>
      </c>
      <c r="E31" s="91">
        <v>0</v>
      </c>
      <c r="F31" s="65">
        <f t="shared" si="0"/>
        <v>161.09</v>
      </c>
      <c r="G31" s="83">
        <f t="shared" si="1"/>
        <v>138.91</v>
      </c>
      <c r="H31" s="90"/>
      <c r="I31" s="90"/>
      <c r="J31" s="90"/>
      <c r="K31" s="90"/>
    </row>
    <row r="32" spans="1:11" ht="19.5" customHeight="1">
      <c r="A32" s="90">
        <v>29</v>
      </c>
      <c r="B32" s="90" t="s">
        <v>234</v>
      </c>
      <c r="C32" s="93">
        <v>300</v>
      </c>
      <c r="D32" s="90">
        <v>61.41</v>
      </c>
      <c r="E32" s="91">
        <v>0</v>
      </c>
      <c r="F32" s="65">
        <f t="shared" si="0"/>
        <v>61.410000000000004</v>
      </c>
      <c r="G32" s="83">
        <f t="shared" si="1"/>
        <v>238.59</v>
      </c>
      <c r="H32" s="90"/>
      <c r="I32" s="90"/>
      <c r="J32" s="90"/>
      <c r="K32" s="90"/>
    </row>
    <row r="33" spans="1:11" ht="19.5" customHeight="1">
      <c r="A33" s="90">
        <v>30</v>
      </c>
      <c r="B33" s="90" t="s">
        <v>235</v>
      </c>
      <c r="C33" s="93">
        <v>300</v>
      </c>
      <c r="D33" s="90">
        <v>217.69400000000002</v>
      </c>
      <c r="E33" s="91">
        <v>0</v>
      </c>
      <c r="F33" s="65">
        <f t="shared" si="0"/>
        <v>217.69400000000002</v>
      </c>
      <c r="G33" s="83">
        <f t="shared" si="1"/>
        <v>82.30599999999998</v>
      </c>
      <c r="H33" s="90"/>
      <c r="I33" s="90"/>
      <c r="J33" s="90"/>
      <c r="K33" s="90"/>
    </row>
    <row r="34" spans="1:11" ht="19.5" customHeight="1">
      <c r="A34" s="90">
        <v>31</v>
      </c>
      <c r="B34" s="90" t="s">
        <v>236</v>
      </c>
      <c r="C34" s="93">
        <v>300</v>
      </c>
      <c r="D34" s="90">
        <v>161.09</v>
      </c>
      <c r="E34" s="91">
        <v>0</v>
      </c>
      <c r="F34" s="65">
        <f t="shared" si="0"/>
        <v>161.09</v>
      </c>
      <c r="G34" s="83">
        <f t="shared" si="1"/>
        <v>138.91</v>
      </c>
      <c r="H34" s="90"/>
      <c r="I34" s="90"/>
      <c r="J34" s="90"/>
      <c r="K34" s="90"/>
    </row>
    <row r="35" spans="1:11" ht="19.5" customHeight="1">
      <c r="A35" s="90">
        <v>32</v>
      </c>
      <c r="B35" s="90" t="s">
        <v>237</v>
      </c>
      <c r="C35" s="93">
        <v>300</v>
      </c>
      <c r="D35" s="90">
        <v>61.41</v>
      </c>
      <c r="E35" s="91">
        <v>0</v>
      </c>
      <c r="F35" s="65">
        <f t="shared" si="0"/>
        <v>61.410000000000004</v>
      </c>
      <c r="G35" s="83">
        <f t="shared" si="1"/>
        <v>238.59</v>
      </c>
      <c r="H35" s="90"/>
      <c r="I35" s="90"/>
      <c r="J35" s="90"/>
      <c r="K35" s="90"/>
    </row>
    <row r="36" spans="1:11" ht="19.5" customHeight="1">
      <c r="A36" s="90">
        <v>33</v>
      </c>
      <c r="B36" s="90" t="s">
        <v>238</v>
      </c>
      <c r="C36" s="93">
        <v>300</v>
      </c>
      <c r="D36" s="90">
        <v>93.27199999999999</v>
      </c>
      <c r="E36" s="91">
        <v>0</v>
      </c>
      <c r="F36" s="65">
        <f t="shared" si="0"/>
        <v>93.27199999999999</v>
      </c>
      <c r="G36" s="83">
        <f t="shared" si="1"/>
        <v>206.728</v>
      </c>
      <c r="H36" s="90"/>
      <c r="I36" s="90"/>
      <c r="J36" s="90"/>
      <c r="K36" s="90"/>
    </row>
    <row r="37" spans="1:11" ht="13.5">
      <c r="A37" s="41" t="s">
        <v>27</v>
      </c>
      <c r="B37" s="78"/>
      <c r="C37" s="41"/>
      <c r="D37" s="42"/>
      <c r="E37" s="42"/>
      <c r="F37" s="42"/>
      <c r="G37" s="42"/>
      <c r="H37" s="79"/>
      <c r="I37" s="79"/>
      <c r="J37" s="79"/>
      <c r="K37" s="79"/>
    </row>
    <row r="38" spans="1:11" ht="13.5">
      <c r="A38" s="80" t="s">
        <v>28</v>
      </c>
      <c r="B38" s="81"/>
      <c r="C38" s="81"/>
      <c r="D38" s="82"/>
      <c r="E38" s="82"/>
      <c r="F38" s="82"/>
      <c r="G38" s="82"/>
      <c r="H38" s="79"/>
      <c r="I38" s="79"/>
      <c r="J38" s="79"/>
      <c r="K38" s="79"/>
    </row>
  </sheetData>
  <sheetProtection/>
  <mergeCells count="5">
    <mergeCell ref="A1:K1"/>
    <mergeCell ref="A2:D2"/>
    <mergeCell ref="F2:K2"/>
    <mergeCell ref="A37:G37"/>
    <mergeCell ref="A38:G3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00" workbookViewId="0" topLeftCell="A1">
      <selection activeCell="A21" sqref="A21:K22"/>
    </sheetView>
  </sheetViews>
  <sheetFormatPr defaultColWidth="9.00390625" defaultRowHeight="15"/>
  <cols>
    <col min="1" max="1" width="9.00390625" style="57" customWidth="1"/>
    <col min="2" max="2" width="19.7109375" style="57" customWidth="1"/>
    <col min="3" max="3" width="9.00390625" style="57" customWidth="1"/>
    <col min="4" max="5" width="9.00390625" style="66" customWidth="1"/>
    <col min="6" max="6" width="10.421875" style="66" bestFit="1" customWidth="1"/>
    <col min="7" max="7" width="9.00390625" style="66" customWidth="1"/>
    <col min="8" max="16384" width="9.00390625" style="57" customWidth="1"/>
  </cols>
  <sheetData>
    <row r="1" spans="1:11" ht="19.5" customHeight="1">
      <c r="A1" s="67" t="s">
        <v>1</v>
      </c>
      <c r="B1" s="67"/>
      <c r="C1" s="67"/>
      <c r="D1" s="68"/>
      <c r="E1" s="68"/>
      <c r="F1" s="68"/>
      <c r="G1" s="68"/>
      <c r="H1" s="69"/>
      <c r="I1" s="67"/>
      <c r="J1" s="67"/>
      <c r="K1" s="67"/>
    </row>
    <row r="2" spans="1:11" ht="19.5" customHeight="1">
      <c r="A2" s="70" t="s">
        <v>2</v>
      </c>
      <c r="B2" s="70"/>
      <c r="C2" s="70"/>
      <c r="D2" s="71"/>
      <c r="E2" s="71"/>
      <c r="F2" s="71"/>
      <c r="G2" s="71"/>
      <c r="H2" s="70"/>
      <c r="I2" s="70"/>
      <c r="J2" s="70"/>
      <c r="K2" s="70"/>
    </row>
    <row r="3" spans="1:11" ht="34.5" customHeight="1">
      <c r="A3" s="72" t="s">
        <v>3</v>
      </c>
      <c r="B3" s="72" t="s">
        <v>4</v>
      </c>
      <c r="C3" s="72" t="s">
        <v>5</v>
      </c>
      <c r="D3" s="73" t="s">
        <v>6</v>
      </c>
      <c r="E3" s="73" t="s">
        <v>7</v>
      </c>
      <c r="F3" s="73" t="s">
        <v>8</v>
      </c>
      <c r="G3" s="73" t="s">
        <v>9</v>
      </c>
      <c r="H3" s="74" t="s">
        <v>10</v>
      </c>
      <c r="I3" s="72" t="s">
        <v>11</v>
      </c>
      <c r="J3" s="72" t="s">
        <v>12</v>
      </c>
      <c r="K3" s="72" t="s">
        <v>13</v>
      </c>
    </row>
    <row r="4" spans="1:11" ht="19.5" customHeight="1">
      <c r="A4" s="75">
        <v>1</v>
      </c>
      <c r="B4" s="75" t="s">
        <v>239</v>
      </c>
      <c r="C4" s="75">
        <v>1000</v>
      </c>
      <c r="D4" s="76">
        <v>408.154</v>
      </c>
      <c r="E4" s="76">
        <v>404.861</v>
      </c>
      <c r="F4" s="65">
        <f aca="true" t="shared" si="0" ref="F4:F20">D4+E4</f>
        <v>813.015</v>
      </c>
      <c r="G4" s="77">
        <f aca="true" t="shared" si="1" ref="G4:G20">C4-F4</f>
        <v>186.985</v>
      </c>
      <c r="H4" s="75"/>
      <c r="I4" s="75"/>
      <c r="J4" s="75"/>
      <c r="K4" s="75"/>
    </row>
    <row r="5" spans="1:11" ht="19.5" customHeight="1">
      <c r="A5" s="75">
        <v>2</v>
      </c>
      <c r="B5" s="75" t="s">
        <v>240</v>
      </c>
      <c r="C5" s="75">
        <v>1000</v>
      </c>
      <c r="D5" s="76">
        <v>539.162</v>
      </c>
      <c r="E5" s="76">
        <v>300.464</v>
      </c>
      <c r="F5" s="65">
        <f t="shared" si="0"/>
        <v>839.626</v>
      </c>
      <c r="G5" s="77">
        <f t="shared" si="1"/>
        <v>160.37400000000002</v>
      </c>
      <c r="H5" s="75"/>
      <c r="I5" s="75"/>
      <c r="J5" s="75"/>
      <c r="K5" s="75"/>
    </row>
    <row r="6" spans="1:11" ht="19.5" customHeight="1">
      <c r="A6" s="75">
        <v>3</v>
      </c>
      <c r="B6" s="75" t="s">
        <v>241</v>
      </c>
      <c r="C6" s="75">
        <v>1000</v>
      </c>
      <c r="D6" s="76">
        <v>457.371</v>
      </c>
      <c r="E6" s="76">
        <v>405.21700000000004</v>
      </c>
      <c r="F6" s="65">
        <f t="shared" si="0"/>
        <v>862.588</v>
      </c>
      <c r="G6" s="77">
        <f t="shared" si="1"/>
        <v>137.41200000000003</v>
      </c>
      <c r="H6" s="75"/>
      <c r="I6" s="75"/>
      <c r="J6" s="75"/>
      <c r="K6" s="75"/>
    </row>
    <row r="7" spans="1:11" ht="19.5" customHeight="1">
      <c r="A7" s="75">
        <v>4</v>
      </c>
      <c r="B7" s="75" t="s">
        <v>242</v>
      </c>
      <c r="C7" s="75">
        <v>1000</v>
      </c>
      <c r="D7" s="76">
        <v>415.007</v>
      </c>
      <c r="E7" s="76">
        <v>443.04200000000003</v>
      </c>
      <c r="F7" s="65">
        <f t="shared" si="0"/>
        <v>858.049</v>
      </c>
      <c r="G7" s="77">
        <f t="shared" si="1"/>
        <v>141.95100000000002</v>
      </c>
      <c r="H7" s="75"/>
      <c r="I7" s="75"/>
      <c r="J7" s="75"/>
      <c r="K7" s="75"/>
    </row>
    <row r="8" spans="1:11" ht="19.5" customHeight="1">
      <c r="A8" s="75">
        <v>5</v>
      </c>
      <c r="B8" s="75" t="s">
        <v>243</v>
      </c>
      <c r="C8" s="75">
        <v>1000</v>
      </c>
      <c r="D8" s="76">
        <v>332.266</v>
      </c>
      <c r="E8" s="76">
        <v>443.04200000000003</v>
      </c>
      <c r="F8" s="65">
        <f t="shared" si="0"/>
        <v>775.308</v>
      </c>
      <c r="G8" s="77">
        <f t="shared" si="1"/>
        <v>224.692</v>
      </c>
      <c r="H8" s="75"/>
      <c r="I8" s="75"/>
      <c r="J8" s="75"/>
      <c r="K8" s="75"/>
    </row>
    <row r="9" spans="1:11" ht="19.5" customHeight="1">
      <c r="A9" s="75">
        <v>6</v>
      </c>
      <c r="B9" s="75" t="s">
        <v>244</v>
      </c>
      <c r="C9" s="75">
        <v>1000</v>
      </c>
      <c r="D9" s="76">
        <v>253.38299999999998</v>
      </c>
      <c r="E9" s="76">
        <v>258.812</v>
      </c>
      <c r="F9" s="65">
        <f t="shared" si="0"/>
        <v>512.1949999999999</v>
      </c>
      <c r="G9" s="77">
        <f t="shared" si="1"/>
        <v>487.80500000000006</v>
      </c>
      <c r="H9" s="75"/>
      <c r="I9" s="75"/>
      <c r="J9" s="75"/>
      <c r="K9" s="75"/>
    </row>
    <row r="10" spans="1:11" ht="19.5" customHeight="1">
      <c r="A10" s="75">
        <v>7</v>
      </c>
      <c r="B10" s="75" t="s">
        <v>245</v>
      </c>
      <c r="C10" s="75">
        <v>1000</v>
      </c>
      <c r="D10" s="76">
        <v>414.1170000000001</v>
      </c>
      <c r="E10" s="76">
        <v>322.002</v>
      </c>
      <c r="F10" s="65">
        <f t="shared" si="0"/>
        <v>736.1190000000001</v>
      </c>
      <c r="G10" s="77">
        <f t="shared" si="1"/>
        <v>263.88099999999986</v>
      </c>
      <c r="H10" s="75"/>
      <c r="I10" s="75"/>
      <c r="J10" s="75"/>
      <c r="K10" s="75"/>
    </row>
    <row r="11" spans="1:11" ht="19.5" customHeight="1">
      <c r="A11" s="75">
        <v>8</v>
      </c>
      <c r="B11" s="75" t="s">
        <v>246</v>
      </c>
      <c r="C11" s="75">
        <v>1000</v>
      </c>
      <c r="D11" s="76">
        <v>364.27700000000004</v>
      </c>
      <c r="E11" s="76">
        <v>339.09</v>
      </c>
      <c r="F11" s="65">
        <f t="shared" si="0"/>
        <v>703.3670000000001</v>
      </c>
      <c r="G11" s="77">
        <f t="shared" si="1"/>
        <v>296.6329999999999</v>
      </c>
      <c r="H11" s="75"/>
      <c r="I11" s="75"/>
      <c r="J11" s="75"/>
      <c r="K11" s="75"/>
    </row>
    <row r="12" spans="1:11" ht="19.5" customHeight="1">
      <c r="A12" s="75">
        <v>9</v>
      </c>
      <c r="B12" s="75" t="s">
        <v>247</v>
      </c>
      <c r="C12" s="75">
        <v>1000</v>
      </c>
      <c r="D12" s="76">
        <v>433.78600000000006</v>
      </c>
      <c r="E12" s="76">
        <v>370.774</v>
      </c>
      <c r="F12" s="65">
        <f t="shared" si="0"/>
        <v>804.5600000000001</v>
      </c>
      <c r="G12" s="77">
        <f t="shared" si="1"/>
        <v>195.43999999999994</v>
      </c>
      <c r="H12" s="75"/>
      <c r="I12" s="75"/>
      <c r="J12" s="75"/>
      <c r="K12" s="75"/>
    </row>
    <row r="13" spans="1:11" ht="19.5" customHeight="1">
      <c r="A13" s="75">
        <v>10</v>
      </c>
      <c r="B13" s="75" t="s">
        <v>248</v>
      </c>
      <c r="C13" s="75">
        <v>1000</v>
      </c>
      <c r="D13" s="76">
        <v>448.82700000000006</v>
      </c>
      <c r="E13" s="76">
        <v>386.97200000000004</v>
      </c>
      <c r="F13" s="65">
        <f t="shared" si="0"/>
        <v>835.7990000000001</v>
      </c>
      <c r="G13" s="77">
        <f t="shared" si="1"/>
        <v>164.2009999999999</v>
      </c>
      <c r="H13" s="75"/>
      <c r="I13" s="75"/>
      <c r="J13" s="75"/>
      <c r="K13" s="75"/>
    </row>
    <row r="14" spans="1:11" ht="19.5" customHeight="1">
      <c r="A14" s="75">
        <v>11</v>
      </c>
      <c r="B14" s="75" t="s">
        <v>249</v>
      </c>
      <c r="C14" s="75">
        <v>1000</v>
      </c>
      <c r="D14" s="76">
        <v>355.377</v>
      </c>
      <c r="E14" s="76">
        <v>356.53400000000005</v>
      </c>
      <c r="F14" s="65">
        <f t="shared" si="0"/>
        <v>711.9110000000001</v>
      </c>
      <c r="G14" s="77">
        <f t="shared" si="1"/>
        <v>288.08899999999994</v>
      </c>
      <c r="H14" s="75"/>
      <c r="I14" s="75"/>
      <c r="J14" s="75"/>
      <c r="K14" s="75"/>
    </row>
    <row r="15" spans="1:11" ht="19.5" customHeight="1">
      <c r="A15" s="75">
        <v>12</v>
      </c>
      <c r="B15" s="75" t="s">
        <v>250</v>
      </c>
      <c r="C15" s="75">
        <v>1000</v>
      </c>
      <c r="D15" s="76">
        <v>415.808</v>
      </c>
      <c r="E15" s="76">
        <v>488.61</v>
      </c>
      <c r="F15" s="65">
        <f t="shared" si="0"/>
        <v>904.418</v>
      </c>
      <c r="G15" s="77">
        <f t="shared" si="1"/>
        <v>95.582</v>
      </c>
      <c r="H15" s="75"/>
      <c r="I15" s="75"/>
      <c r="J15" s="75"/>
      <c r="K15" s="75"/>
    </row>
    <row r="16" spans="1:11" ht="19.5" customHeight="1">
      <c r="A16" s="75">
        <v>13</v>
      </c>
      <c r="B16" s="75" t="s">
        <v>251</v>
      </c>
      <c r="C16" s="75">
        <v>1000</v>
      </c>
      <c r="D16" s="76">
        <v>537.827</v>
      </c>
      <c r="E16" s="76">
        <v>455.057</v>
      </c>
      <c r="F16" s="65">
        <f t="shared" si="0"/>
        <v>992.884</v>
      </c>
      <c r="G16" s="77">
        <f t="shared" si="1"/>
        <v>7.1159999999999854</v>
      </c>
      <c r="H16" s="75"/>
      <c r="I16" s="75"/>
      <c r="J16" s="75"/>
      <c r="K16" s="75"/>
    </row>
    <row r="17" spans="1:11" ht="19.5" customHeight="1">
      <c r="A17" s="75">
        <v>14</v>
      </c>
      <c r="B17" s="75" t="s">
        <v>252</v>
      </c>
      <c r="C17" s="75">
        <v>1000</v>
      </c>
      <c r="D17" s="76">
        <v>421.62100000000004</v>
      </c>
      <c r="E17" s="76">
        <v>371.66400000000004</v>
      </c>
      <c r="F17" s="65">
        <f t="shared" si="0"/>
        <v>793.2850000000001</v>
      </c>
      <c r="G17" s="77">
        <f t="shared" si="1"/>
        <v>206.71499999999992</v>
      </c>
      <c r="H17" s="75"/>
      <c r="I17" s="75"/>
      <c r="J17" s="75"/>
      <c r="K17" s="75"/>
    </row>
    <row r="18" spans="1:11" ht="19.5" customHeight="1">
      <c r="A18" s="75">
        <v>15</v>
      </c>
      <c r="B18" s="75" t="s">
        <v>253</v>
      </c>
      <c r="C18" s="75">
        <v>1000</v>
      </c>
      <c r="D18" s="76">
        <v>406.463</v>
      </c>
      <c r="E18" s="76">
        <v>398.36400000000003</v>
      </c>
      <c r="F18" s="65">
        <f t="shared" si="0"/>
        <v>804.827</v>
      </c>
      <c r="G18" s="77">
        <f t="shared" si="1"/>
        <v>195.173</v>
      </c>
      <c r="H18" s="75"/>
      <c r="I18" s="75"/>
      <c r="J18" s="75"/>
      <c r="K18" s="75"/>
    </row>
    <row r="19" spans="1:11" ht="19.5" customHeight="1">
      <c r="A19" s="75">
        <v>16</v>
      </c>
      <c r="B19" s="75" t="s">
        <v>254</v>
      </c>
      <c r="C19" s="75">
        <v>1000</v>
      </c>
      <c r="D19" s="76">
        <v>370.863</v>
      </c>
      <c r="E19" s="76">
        <v>346.922</v>
      </c>
      <c r="F19" s="65">
        <f t="shared" si="0"/>
        <v>717.7850000000001</v>
      </c>
      <c r="G19" s="77">
        <f t="shared" si="1"/>
        <v>282.2149999999999</v>
      </c>
      <c r="H19" s="75"/>
      <c r="I19" s="75"/>
      <c r="J19" s="75"/>
      <c r="K19" s="75"/>
    </row>
    <row r="20" spans="1:11" ht="19.5" customHeight="1">
      <c r="A20" s="75">
        <v>17</v>
      </c>
      <c r="B20" s="75" t="s">
        <v>255</v>
      </c>
      <c r="C20" s="75">
        <v>1000</v>
      </c>
      <c r="D20" s="76">
        <v>422.127</v>
      </c>
      <c r="E20" s="76">
        <v>352.262</v>
      </c>
      <c r="F20" s="65">
        <f t="shared" si="0"/>
        <v>774.389</v>
      </c>
      <c r="G20" s="77">
        <f t="shared" si="1"/>
        <v>225.611</v>
      </c>
      <c r="H20" s="75"/>
      <c r="I20" s="75"/>
      <c r="J20" s="75"/>
      <c r="K20" s="75"/>
    </row>
    <row r="21" spans="1:11" ht="13.5">
      <c r="A21" s="41" t="s">
        <v>27</v>
      </c>
      <c r="B21" s="78"/>
      <c r="C21" s="41"/>
      <c r="D21" s="42"/>
      <c r="E21" s="42"/>
      <c r="F21" s="42"/>
      <c r="G21" s="42"/>
      <c r="H21" s="79"/>
      <c r="I21" s="79"/>
      <c r="J21" s="79"/>
      <c r="K21" s="79"/>
    </row>
    <row r="22" spans="1:11" ht="13.5">
      <c r="A22" s="80" t="s">
        <v>28</v>
      </c>
      <c r="B22" s="81"/>
      <c r="C22" s="81"/>
      <c r="D22" s="82"/>
      <c r="E22" s="82"/>
      <c r="F22" s="82"/>
      <c r="G22" s="82"/>
      <c r="H22" s="79"/>
      <c r="I22" s="79"/>
      <c r="J22" s="79"/>
      <c r="K22" s="79"/>
    </row>
  </sheetData>
  <sheetProtection/>
  <mergeCells count="5">
    <mergeCell ref="A1:K1"/>
    <mergeCell ref="A2:D2"/>
    <mergeCell ref="F2:K2"/>
    <mergeCell ref="A21:G21"/>
    <mergeCell ref="A22:G2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9"/>
  <sheetViews>
    <sheetView zoomScaleSheetLayoutView="100" workbookViewId="0" topLeftCell="A12">
      <selection activeCell="A28" sqref="A28:K29"/>
    </sheetView>
  </sheetViews>
  <sheetFormatPr defaultColWidth="9.00390625" defaultRowHeight="15"/>
  <cols>
    <col min="1" max="1" width="9.00390625" style="57" customWidth="1"/>
    <col min="2" max="2" width="17.8515625" style="57" customWidth="1"/>
    <col min="3" max="3" width="9.00390625" style="57" customWidth="1"/>
    <col min="4" max="5" width="9.00390625" style="66" customWidth="1"/>
    <col min="6" max="6" width="9.421875" style="66" bestFit="1" customWidth="1"/>
    <col min="7" max="7" width="9.00390625" style="66" customWidth="1"/>
    <col min="8" max="16384" width="9.00390625" style="57" customWidth="1"/>
  </cols>
  <sheetData>
    <row r="1" spans="1:11" ht="19.5" customHeight="1">
      <c r="A1" s="67" t="s">
        <v>1</v>
      </c>
      <c r="B1" s="67"/>
      <c r="C1" s="67"/>
      <c r="D1" s="68"/>
      <c r="E1" s="68"/>
      <c r="F1" s="68"/>
      <c r="G1" s="68"/>
      <c r="H1" s="69"/>
      <c r="I1" s="67"/>
      <c r="J1" s="67"/>
      <c r="K1" s="67"/>
    </row>
    <row r="2" spans="1:11" ht="19.5" customHeight="1">
      <c r="A2" s="70" t="s">
        <v>2</v>
      </c>
      <c r="B2" s="70"/>
      <c r="C2" s="70"/>
      <c r="D2" s="71"/>
      <c r="E2" s="71"/>
      <c r="F2" s="71"/>
      <c r="G2" s="71"/>
      <c r="H2" s="70"/>
      <c r="I2" s="70"/>
      <c r="J2" s="70"/>
      <c r="K2" s="70"/>
    </row>
    <row r="3" spans="1:11" ht="30" customHeight="1">
      <c r="A3" s="72" t="s">
        <v>3</v>
      </c>
      <c r="B3" s="72" t="s">
        <v>4</v>
      </c>
      <c r="C3" s="72" t="s">
        <v>5</v>
      </c>
      <c r="D3" s="73" t="s">
        <v>6</v>
      </c>
      <c r="E3" s="73" t="s">
        <v>7</v>
      </c>
      <c r="F3" s="73" t="s">
        <v>8</v>
      </c>
      <c r="G3" s="73" t="s">
        <v>9</v>
      </c>
      <c r="H3" s="74" t="s">
        <v>10</v>
      </c>
      <c r="I3" s="72" t="s">
        <v>11</v>
      </c>
      <c r="J3" s="72" t="s">
        <v>12</v>
      </c>
      <c r="K3" s="72" t="s">
        <v>13</v>
      </c>
    </row>
    <row r="4" spans="1:11" ht="19.5" customHeight="1">
      <c r="A4" s="75">
        <v>1</v>
      </c>
      <c r="B4" s="75" t="s">
        <v>239</v>
      </c>
      <c r="C4" s="75">
        <v>1200</v>
      </c>
      <c r="D4" s="76">
        <v>437.34600000000006</v>
      </c>
      <c r="E4" s="76">
        <v>369.70599999999996</v>
      </c>
      <c r="F4" s="65">
        <f aca="true" t="shared" si="0" ref="F4:F27">D4+E4</f>
        <v>807.052</v>
      </c>
      <c r="G4" s="77">
        <f aca="true" t="shared" si="1" ref="G4:G27">C4-F4</f>
        <v>392.948</v>
      </c>
      <c r="H4" s="75"/>
      <c r="I4" s="75"/>
      <c r="J4" s="75"/>
      <c r="K4" s="75"/>
    </row>
    <row r="5" spans="1:11" ht="19.5" customHeight="1">
      <c r="A5" s="75">
        <v>2</v>
      </c>
      <c r="B5" s="75" t="s">
        <v>256</v>
      </c>
      <c r="C5" s="75">
        <v>1200</v>
      </c>
      <c r="D5" s="76">
        <v>483.00300000000004</v>
      </c>
      <c r="E5" s="76">
        <v>404.772</v>
      </c>
      <c r="F5" s="65">
        <f t="shared" si="0"/>
        <v>887.7750000000001</v>
      </c>
      <c r="G5" s="77">
        <f t="shared" si="1"/>
        <v>312.2249999999999</v>
      </c>
      <c r="H5" s="75"/>
      <c r="I5" s="75"/>
      <c r="J5" s="75"/>
      <c r="K5" s="75"/>
    </row>
    <row r="6" spans="1:11" ht="19.5" customHeight="1">
      <c r="A6" s="75">
        <v>3</v>
      </c>
      <c r="B6" s="75" t="s">
        <v>257</v>
      </c>
      <c r="C6" s="75">
        <v>1200</v>
      </c>
      <c r="D6" s="76">
        <v>430.76</v>
      </c>
      <c r="E6" s="76">
        <v>449.005</v>
      </c>
      <c r="F6" s="65">
        <f t="shared" si="0"/>
        <v>879.765</v>
      </c>
      <c r="G6" s="77">
        <f t="shared" si="1"/>
        <v>320.235</v>
      </c>
      <c r="H6" s="75"/>
      <c r="I6" s="75"/>
      <c r="J6" s="75"/>
      <c r="K6" s="75"/>
    </row>
    <row r="7" spans="1:11" ht="19.5" customHeight="1">
      <c r="A7" s="75">
        <v>4</v>
      </c>
      <c r="B7" s="75" t="s">
        <v>242</v>
      </c>
      <c r="C7" s="75">
        <v>1200</v>
      </c>
      <c r="D7" s="76">
        <v>506.76599999999996</v>
      </c>
      <c r="E7" s="76">
        <v>472.056</v>
      </c>
      <c r="F7" s="65">
        <f t="shared" si="0"/>
        <v>978.8219999999999</v>
      </c>
      <c r="G7" s="77">
        <f t="shared" si="1"/>
        <v>221.1780000000001</v>
      </c>
      <c r="H7" s="75"/>
      <c r="I7" s="75"/>
      <c r="J7" s="75"/>
      <c r="K7" s="75"/>
    </row>
    <row r="8" spans="1:11" ht="19.5" customHeight="1">
      <c r="A8" s="75">
        <v>5</v>
      </c>
      <c r="B8" s="75" t="s">
        <v>243</v>
      </c>
      <c r="C8" s="75">
        <v>1200</v>
      </c>
      <c r="D8" s="76">
        <v>506.76599999999996</v>
      </c>
      <c r="E8" s="76">
        <v>489.856</v>
      </c>
      <c r="F8" s="65">
        <f t="shared" si="0"/>
        <v>996.622</v>
      </c>
      <c r="G8" s="77">
        <f t="shared" si="1"/>
        <v>203.37800000000004</v>
      </c>
      <c r="H8" s="75"/>
      <c r="I8" s="75"/>
      <c r="J8" s="75"/>
      <c r="K8" s="75"/>
    </row>
    <row r="9" spans="1:11" ht="19.5" customHeight="1">
      <c r="A9" s="75">
        <v>6</v>
      </c>
      <c r="B9" s="75" t="s">
        <v>258</v>
      </c>
      <c r="C9" s="75">
        <v>1200</v>
      </c>
      <c r="D9" s="76">
        <v>506.76599999999996</v>
      </c>
      <c r="E9" s="76">
        <v>489.856</v>
      </c>
      <c r="F9" s="65">
        <f t="shared" si="0"/>
        <v>996.622</v>
      </c>
      <c r="G9" s="77">
        <f t="shared" si="1"/>
        <v>203.37800000000004</v>
      </c>
      <c r="H9" s="75"/>
      <c r="I9" s="75"/>
      <c r="J9" s="75"/>
      <c r="K9" s="75"/>
    </row>
    <row r="10" spans="1:11" ht="19.5" customHeight="1">
      <c r="A10" s="75">
        <v>7</v>
      </c>
      <c r="B10" s="75" t="s">
        <v>244</v>
      </c>
      <c r="C10" s="75">
        <v>1200</v>
      </c>
      <c r="D10" s="76">
        <v>653.082</v>
      </c>
      <c r="E10" s="76">
        <v>266.555</v>
      </c>
      <c r="F10" s="65">
        <f t="shared" si="0"/>
        <v>919.637</v>
      </c>
      <c r="G10" s="77">
        <f t="shared" si="1"/>
        <v>280.36300000000006</v>
      </c>
      <c r="H10" s="75"/>
      <c r="I10" s="75"/>
      <c r="J10" s="75"/>
      <c r="K10" s="75"/>
    </row>
    <row r="11" spans="1:11" ht="19.5" customHeight="1">
      <c r="A11" s="75">
        <v>8</v>
      </c>
      <c r="B11" s="75" t="s">
        <v>245</v>
      </c>
      <c r="C11" s="75">
        <v>1200</v>
      </c>
      <c r="D11" s="76">
        <v>473.925</v>
      </c>
      <c r="E11" s="76">
        <v>384.48</v>
      </c>
      <c r="F11" s="65">
        <f t="shared" si="0"/>
        <v>858.405</v>
      </c>
      <c r="G11" s="77">
        <f t="shared" si="1"/>
        <v>341.595</v>
      </c>
      <c r="H11" s="75"/>
      <c r="I11" s="75"/>
      <c r="J11" s="75"/>
      <c r="K11" s="75"/>
    </row>
    <row r="12" spans="1:11" ht="19.5" customHeight="1">
      <c r="A12" s="75">
        <v>9</v>
      </c>
      <c r="B12" s="75" t="s">
        <v>248</v>
      </c>
      <c r="C12" s="75">
        <v>1200</v>
      </c>
      <c r="D12" s="76">
        <v>473.925</v>
      </c>
      <c r="E12" s="76">
        <v>384.48</v>
      </c>
      <c r="F12" s="65">
        <f t="shared" si="0"/>
        <v>858.405</v>
      </c>
      <c r="G12" s="77">
        <f t="shared" si="1"/>
        <v>341.595</v>
      </c>
      <c r="H12" s="75"/>
      <c r="I12" s="75"/>
      <c r="J12" s="75"/>
      <c r="K12" s="75"/>
    </row>
    <row r="13" spans="1:11" ht="19.5" customHeight="1">
      <c r="A13" s="75">
        <v>10</v>
      </c>
      <c r="B13" s="75" t="s">
        <v>246</v>
      </c>
      <c r="C13" s="75">
        <v>1200</v>
      </c>
      <c r="D13" s="85">
        <v>421.504</v>
      </c>
      <c r="E13" s="76">
        <v>319.777</v>
      </c>
      <c r="F13" s="65">
        <f t="shared" si="0"/>
        <v>741.281</v>
      </c>
      <c r="G13" s="77">
        <f t="shared" si="1"/>
        <v>458.71900000000005</v>
      </c>
      <c r="H13" s="75"/>
      <c r="I13" s="75"/>
      <c r="J13" s="75"/>
      <c r="K13" s="75"/>
    </row>
    <row r="14" spans="1:11" ht="19.5" customHeight="1">
      <c r="A14" s="75">
        <v>11</v>
      </c>
      <c r="B14" s="75" t="s">
        <v>259</v>
      </c>
      <c r="C14" s="75">
        <v>1200</v>
      </c>
      <c r="D14" s="85">
        <v>438.503</v>
      </c>
      <c r="E14" s="76">
        <v>380.20799999999997</v>
      </c>
      <c r="F14" s="65">
        <f t="shared" si="0"/>
        <v>818.711</v>
      </c>
      <c r="G14" s="77">
        <f t="shared" si="1"/>
        <v>381.289</v>
      </c>
      <c r="H14" s="75"/>
      <c r="I14" s="75"/>
      <c r="J14" s="75"/>
      <c r="K14" s="75"/>
    </row>
    <row r="15" spans="1:11" ht="19.5" customHeight="1">
      <c r="A15" s="75">
        <v>12</v>
      </c>
      <c r="B15" s="75" t="s">
        <v>260</v>
      </c>
      <c r="C15" s="75">
        <v>1200</v>
      </c>
      <c r="D15" s="76">
        <v>450.607</v>
      </c>
      <c r="E15" s="76">
        <v>331.61400000000003</v>
      </c>
      <c r="F15" s="65">
        <f t="shared" si="0"/>
        <v>782.221</v>
      </c>
      <c r="G15" s="77">
        <f t="shared" si="1"/>
        <v>417.779</v>
      </c>
      <c r="H15" s="75"/>
      <c r="I15" s="75"/>
      <c r="J15" s="75"/>
      <c r="K15" s="75"/>
    </row>
    <row r="16" spans="1:11" ht="19.5" customHeight="1">
      <c r="A16" s="75">
        <v>13</v>
      </c>
      <c r="B16" s="75" t="s">
        <v>261</v>
      </c>
      <c r="C16" s="75">
        <v>1200</v>
      </c>
      <c r="D16" s="76">
        <v>438.503</v>
      </c>
      <c r="E16" s="76">
        <v>381.098</v>
      </c>
      <c r="F16" s="65">
        <f t="shared" si="0"/>
        <v>819.601</v>
      </c>
      <c r="G16" s="77">
        <f t="shared" si="1"/>
        <v>380.399</v>
      </c>
      <c r="H16" s="75"/>
      <c r="I16" s="75"/>
      <c r="J16" s="75"/>
      <c r="K16" s="75"/>
    </row>
    <row r="17" spans="1:11" ht="19.5" customHeight="1">
      <c r="A17" s="75">
        <v>14</v>
      </c>
      <c r="B17" s="75" t="s">
        <v>249</v>
      </c>
      <c r="C17" s="75">
        <v>1200</v>
      </c>
      <c r="D17" s="76">
        <v>438.503</v>
      </c>
      <c r="E17" s="76">
        <v>390.443</v>
      </c>
      <c r="F17" s="65">
        <f t="shared" si="0"/>
        <v>828.9459999999999</v>
      </c>
      <c r="G17" s="77">
        <f t="shared" si="1"/>
        <v>371.0540000000001</v>
      </c>
      <c r="H17" s="75"/>
      <c r="I17" s="75"/>
      <c r="J17" s="75"/>
      <c r="K17" s="75"/>
    </row>
    <row r="18" spans="1:11" ht="19.5" customHeight="1">
      <c r="A18" s="75">
        <v>15</v>
      </c>
      <c r="B18" s="75" t="s">
        <v>262</v>
      </c>
      <c r="C18" s="75">
        <v>1200</v>
      </c>
      <c r="D18" s="76">
        <v>624.602</v>
      </c>
      <c r="E18" s="76">
        <v>446.335</v>
      </c>
      <c r="F18" s="65">
        <f t="shared" si="0"/>
        <v>1070.937</v>
      </c>
      <c r="G18" s="77">
        <f t="shared" si="1"/>
        <v>129.0630000000001</v>
      </c>
      <c r="H18" s="75"/>
      <c r="I18" s="75"/>
      <c r="J18" s="75"/>
      <c r="K18" s="75"/>
    </row>
    <row r="19" spans="1:11" ht="19.5" customHeight="1">
      <c r="A19" s="75">
        <v>16</v>
      </c>
      <c r="B19" s="75" t="s">
        <v>250</v>
      </c>
      <c r="C19" s="75">
        <v>1200</v>
      </c>
      <c r="D19" s="76">
        <v>484.16</v>
      </c>
      <c r="E19" s="76">
        <v>457.46</v>
      </c>
      <c r="F19" s="65">
        <f t="shared" si="0"/>
        <v>941.62</v>
      </c>
      <c r="G19" s="77">
        <f t="shared" si="1"/>
        <v>258.38</v>
      </c>
      <c r="H19" s="75"/>
      <c r="I19" s="75"/>
      <c r="J19" s="75"/>
      <c r="K19" s="75"/>
    </row>
    <row r="20" spans="1:11" ht="19.5" customHeight="1">
      <c r="A20" s="75">
        <v>17</v>
      </c>
      <c r="B20" s="75" t="s">
        <v>251</v>
      </c>
      <c r="C20" s="75">
        <v>1200</v>
      </c>
      <c r="D20" s="76">
        <v>482.20199999999994</v>
      </c>
      <c r="E20" s="76">
        <v>465.47</v>
      </c>
      <c r="F20" s="65">
        <f t="shared" si="0"/>
        <v>947.672</v>
      </c>
      <c r="G20" s="77">
        <f t="shared" si="1"/>
        <v>252.32799999999997</v>
      </c>
      <c r="H20" s="75"/>
      <c r="I20" s="75"/>
      <c r="J20" s="75"/>
      <c r="K20" s="75"/>
    </row>
    <row r="21" spans="1:11" ht="19.5" customHeight="1">
      <c r="A21" s="75">
        <v>18</v>
      </c>
      <c r="B21" s="75" t="s">
        <v>252</v>
      </c>
      <c r="C21" s="75">
        <v>1200</v>
      </c>
      <c r="D21" s="76">
        <v>483.98199999999997</v>
      </c>
      <c r="E21" s="76">
        <v>557.941</v>
      </c>
      <c r="F21" s="65">
        <f t="shared" si="0"/>
        <v>1041.923</v>
      </c>
      <c r="G21" s="77">
        <f t="shared" si="1"/>
        <v>158.077</v>
      </c>
      <c r="H21" s="75"/>
      <c r="I21" s="75"/>
      <c r="J21" s="75"/>
      <c r="K21" s="75"/>
    </row>
    <row r="22" spans="1:11" ht="19.5" customHeight="1">
      <c r="A22" s="75">
        <v>19</v>
      </c>
      <c r="B22" s="75" t="s">
        <v>263</v>
      </c>
      <c r="C22" s="75">
        <v>1200</v>
      </c>
      <c r="D22" s="76">
        <v>483.98199999999997</v>
      </c>
      <c r="E22" s="76">
        <v>557.941</v>
      </c>
      <c r="F22" s="65">
        <f t="shared" si="0"/>
        <v>1041.923</v>
      </c>
      <c r="G22" s="77">
        <f t="shared" si="1"/>
        <v>158.077</v>
      </c>
      <c r="H22" s="75"/>
      <c r="I22" s="75"/>
      <c r="J22" s="75"/>
      <c r="K22" s="75"/>
    </row>
    <row r="23" spans="1:11" ht="19.5" customHeight="1">
      <c r="A23" s="75">
        <v>20</v>
      </c>
      <c r="B23" s="75" t="s">
        <v>253</v>
      </c>
      <c r="C23" s="75">
        <v>1200</v>
      </c>
      <c r="D23" s="76">
        <v>460.842</v>
      </c>
      <c r="E23" s="76">
        <v>412.693</v>
      </c>
      <c r="F23" s="65">
        <f t="shared" si="0"/>
        <v>873.535</v>
      </c>
      <c r="G23" s="77">
        <f t="shared" si="1"/>
        <v>326.46500000000003</v>
      </c>
      <c r="H23" s="75"/>
      <c r="I23" s="75"/>
      <c r="J23" s="75"/>
      <c r="K23" s="75"/>
    </row>
    <row r="24" spans="1:11" ht="19.5" customHeight="1">
      <c r="A24" s="75">
        <v>21</v>
      </c>
      <c r="B24" s="75" t="s">
        <v>254</v>
      </c>
      <c r="C24" s="75">
        <v>1200</v>
      </c>
      <c r="D24" s="76">
        <v>472.59</v>
      </c>
      <c r="E24" s="76">
        <v>449.005</v>
      </c>
      <c r="F24" s="65">
        <f t="shared" si="0"/>
        <v>921.595</v>
      </c>
      <c r="G24" s="77">
        <f t="shared" si="1"/>
        <v>278.405</v>
      </c>
      <c r="H24" s="75"/>
      <c r="I24" s="75"/>
      <c r="J24" s="75"/>
      <c r="K24" s="75"/>
    </row>
    <row r="25" spans="1:11" ht="19.5" customHeight="1">
      <c r="A25" s="75">
        <v>22</v>
      </c>
      <c r="B25" s="75" t="s">
        <v>264</v>
      </c>
      <c r="C25" s="75">
        <v>1200</v>
      </c>
      <c r="D25" s="76">
        <v>472.59</v>
      </c>
      <c r="E25" s="76">
        <v>376.203</v>
      </c>
      <c r="F25" s="65">
        <f t="shared" si="0"/>
        <v>848.793</v>
      </c>
      <c r="G25" s="77">
        <f t="shared" si="1"/>
        <v>351.207</v>
      </c>
      <c r="H25" s="75"/>
      <c r="I25" s="75"/>
      <c r="J25" s="75"/>
      <c r="K25" s="75"/>
    </row>
    <row r="26" spans="1:11" ht="19.5" customHeight="1">
      <c r="A26" s="75">
        <v>23</v>
      </c>
      <c r="B26" s="75" t="s">
        <v>265</v>
      </c>
      <c r="C26" s="75">
        <v>1200</v>
      </c>
      <c r="D26" s="76">
        <v>514.42</v>
      </c>
      <c r="E26" s="76">
        <v>457.015</v>
      </c>
      <c r="F26" s="65">
        <f t="shared" si="0"/>
        <v>971.435</v>
      </c>
      <c r="G26" s="77">
        <f t="shared" si="1"/>
        <v>228.56500000000005</v>
      </c>
      <c r="H26" s="75"/>
      <c r="I26" s="75"/>
      <c r="J26" s="75"/>
      <c r="K26" s="75"/>
    </row>
    <row r="27" spans="1:11" ht="19.5" customHeight="1">
      <c r="A27" s="75">
        <v>24</v>
      </c>
      <c r="B27" s="75" t="s">
        <v>266</v>
      </c>
      <c r="C27" s="75">
        <v>1200</v>
      </c>
      <c r="D27" s="76">
        <v>438.503</v>
      </c>
      <c r="E27" s="76">
        <v>431.91700000000003</v>
      </c>
      <c r="F27" s="65">
        <f t="shared" si="0"/>
        <v>870.4200000000001</v>
      </c>
      <c r="G27" s="77">
        <f t="shared" si="1"/>
        <v>329.5799999999999</v>
      </c>
      <c r="H27" s="75"/>
      <c r="I27" s="75"/>
      <c r="J27" s="75"/>
      <c r="K27" s="75"/>
    </row>
    <row r="28" spans="1:11" ht="13.5">
      <c r="A28" s="41" t="s">
        <v>27</v>
      </c>
      <c r="B28" s="78"/>
      <c r="C28" s="41"/>
      <c r="D28" s="42"/>
      <c r="E28" s="42"/>
      <c r="F28" s="42"/>
      <c r="G28" s="42"/>
      <c r="H28" s="79"/>
      <c r="I28" s="79"/>
      <c r="J28" s="79"/>
      <c r="K28" s="79"/>
    </row>
    <row r="29" spans="1:11" ht="13.5">
      <c r="A29" s="80" t="s">
        <v>28</v>
      </c>
      <c r="B29" s="81"/>
      <c r="C29" s="81"/>
      <c r="D29" s="82"/>
      <c r="E29" s="82"/>
      <c r="F29" s="82"/>
      <c r="G29" s="82"/>
      <c r="H29" s="79"/>
      <c r="I29" s="79"/>
      <c r="J29" s="79"/>
      <c r="K29" s="79"/>
    </row>
  </sheetData>
  <sheetProtection/>
  <mergeCells count="5">
    <mergeCell ref="A1:K1"/>
    <mergeCell ref="A2:D2"/>
    <mergeCell ref="F2:K2"/>
    <mergeCell ref="A28:G28"/>
    <mergeCell ref="A29:G2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7"/>
  <sheetViews>
    <sheetView zoomScaleSheetLayoutView="100" workbookViewId="0" topLeftCell="A8">
      <selection activeCell="A26" sqref="A26:K27"/>
    </sheetView>
  </sheetViews>
  <sheetFormatPr defaultColWidth="9.00390625" defaultRowHeight="15"/>
  <cols>
    <col min="1" max="1" width="9.00390625" style="57" customWidth="1"/>
    <col min="2" max="2" width="20.421875" style="57" customWidth="1"/>
    <col min="3" max="3" width="9.00390625" style="57" customWidth="1"/>
    <col min="4" max="7" width="9.00390625" style="84" customWidth="1"/>
    <col min="8" max="16384" width="9.00390625" style="57" customWidth="1"/>
  </cols>
  <sheetData>
    <row r="1" spans="1:11" ht="19.5" customHeight="1">
      <c r="A1" s="67" t="s">
        <v>1</v>
      </c>
      <c r="B1" s="67"/>
      <c r="C1" s="67"/>
      <c r="D1" s="68"/>
      <c r="E1" s="68"/>
      <c r="F1" s="68"/>
      <c r="G1" s="68"/>
      <c r="H1" s="69"/>
      <c r="I1" s="67"/>
      <c r="J1" s="67"/>
      <c r="K1" s="67"/>
    </row>
    <row r="2" spans="1:11" ht="19.5" customHeight="1">
      <c r="A2" s="70" t="s">
        <v>2</v>
      </c>
      <c r="B2" s="70"/>
      <c r="C2" s="70"/>
      <c r="D2" s="71"/>
      <c r="E2" s="71"/>
      <c r="F2" s="71"/>
      <c r="G2" s="71"/>
      <c r="H2" s="70"/>
      <c r="I2" s="70"/>
      <c r="J2" s="70"/>
      <c r="K2" s="70"/>
    </row>
    <row r="3" spans="1:11" ht="34.5" customHeight="1">
      <c r="A3" s="72" t="s">
        <v>3</v>
      </c>
      <c r="B3" s="72" t="s">
        <v>4</v>
      </c>
      <c r="C3" s="72" t="s">
        <v>5</v>
      </c>
      <c r="D3" s="73" t="s">
        <v>6</v>
      </c>
      <c r="E3" s="73" t="s">
        <v>7</v>
      </c>
      <c r="F3" s="73" t="s">
        <v>8</v>
      </c>
      <c r="G3" s="73" t="s">
        <v>9</v>
      </c>
      <c r="H3" s="74" t="s">
        <v>10</v>
      </c>
      <c r="I3" s="72" t="s">
        <v>11</v>
      </c>
      <c r="J3" s="72" t="s">
        <v>12</v>
      </c>
      <c r="K3" s="72" t="s">
        <v>13</v>
      </c>
    </row>
    <row r="4" spans="1:11" ht="19.5" customHeight="1">
      <c r="A4" s="75">
        <v>1</v>
      </c>
      <c r="B4" s="75" t="s">
        <v>267</v>
      </c>
      <c r="C4" s="75">
        <v>800</v>
      </c>
      <c r="D4" s="76">
        <v>242.703</v>
      </c>
      <c r="E4" s="76">
        <v>146.494</v>
      </c>
      <c r="F4" s="65">
        <f aca="true" t="shared" si="0" ref="F4:F25">D4+E4</f>
        <v>389.197</v>
      </c>
      <c r="G4" s="77">
        <f aca="true" t="shared" si="1" ref="G4:G25">C4-F4</f>
        <v>410.803</v>
      </c>
      <c r="H4" s="75"/>
      <c r="I4" s="75"/>
      <c r="J4" s="75"/>
      <c r="K4" s="75"/>
    </row>
    <row r="5" spans="1:11" ht="19.5" customHeight="1">
      <c r="A5" s="75">
        <v>2</v>
      </c>
      <c r="B5" s="75" t="s">
        <v>268</v>
      </c>
      <c r="C5" s="75">
        <v>800</v>
      </c>
      <c r="D5" s="76">
        <v>242.703</v>
      </c>
      <c r="E5" s="76">
        <v>146.494</v>
      </c>
      <c r="F5" s="65">
        <f t="shared" si="0"/>
        <v>389.197</v>
      </c>
      <c r="G5" s="77">
        <f t="shared" si="1"/>
        <v>410.803</v>
      </c>
      <c r="H5" s="75"/>
      <c r="I5" s="75"/>
      <c r="J5" s="75"/>
      <c r="K5" s="75"/>
    </row>
    <row r="6" spans="1:11" ht="19.5" customHeight="1">
      <c r="A6" s="75">
        <v>3</v>
      </c>
      <c r="B6" s="75" t="s">
        <v>246</v>
      </c>
      <c r="C6" s="75">
        <v>800</v>
      </c>
      <c r="D6" s="76">
        <v>220.631</v>
      </c>
      <c r="E6" s="76">
        <v>146.494</v>
      </c>
      <c r="F6" s="65">
        <f t="shared" si="0"/>
        <v>367.125</v>
      </c>
      <c r="G6" s="77">
        <f t="shared" si="1"/>
        <v>432.875</v>
      </c>
      <c r="H6" s="75"/>
      <c r="I6" s="75"/>
      <c r="J6" s="75"/>
      <c r="K6" s="75"/>
    </row>
    <row r="7" spans="1:11" ht="19.5" customHeight="1">
      <c r="A7" s="75">
        <v>4</v>
      </c>
      <c r="B7" s="75" t="s">
        <v>257</v>
      </c>
      <c r="C7" s="75">
        <v>800</v>
      </c>
      <c r="D7" s="76">
        <v>220.631</v>
      </c>
      <c r="E7" s="76">
        <v>146.494</v>
      </c>
      <c r="F7" s="65">
        <f t="shared" si="0"/>
        <v>367.125</v>
      </c>
      <c r="G7" s="77">
        <f t="shared" si="1"/>
        <v>432.875</v>
      </c>
      <c r="H7" s="75"/>
      <c r="I7" s="75"/>
      <c r="J7" s="75"/>
      <c r="K7" s="75"/>
    </row>
    <row r="8" spans="1:11" ht="19.5" customHeight="1">
      <c r="A8" s="75">
        <v>5</v>
      </c>
      <c r="B8" s="75" t="s">
        <v>244</v>
      </c>
      <c r="C8" s="75">
        <v>800</v>
      </c>
      <c r="D8" s="76">
        <v>220.631</v>
      </c>
      <c r="E8" s="76">
        <v>146.494</v>
      </c>
      <c r="F8" s="65">
        <f t="shared" si="0"/>
        <v>367.125</v>
      </c>
      <c r="G8" s="77">
        <f t="shared" si="1"/>
        <v>432.875</v>
      </c>
      <c r="H8" s="75"/>
      <c r="I8" s="75"/>
      <c r="J8" s="75"/>
      <c r="K8" s="75"/>
    </row>
    <row r="9" spans="1:11" ht="19.5" customHeight="1">
      <c r="A9" s="75">
        <v>6</v>
      </c>
      <c r="B9" s="75" t="s">
        <v>255</v>
      </c>
      <c r="C9" s="75">
        <v>800</v>
      </c>
      <c r="D9" s="76">
        <v>220.631</v>
      </c>
      <c r="E9" s="76">
        <v>146.494</v>
      </c>
      <c r="F9" s="65">
        <f t="shared" si="0"/>
        <v>367.125</v>
      </c>
      <c r="G9" s="77">
        <f t="shared" si="1"/>
        <v>432.875</v>
      </c>
      <c r="H9" s="75"/>
      <c r="I9" s="75"/>
      <c r="J9" s="75"/>
      <c r="K9" s="75"/>
    </row>
    <row r="10" spans="1:11" ht="19.5" customHeight="1">
      <c r="A10" s="75">
        <v>7</v>
      </c>
      <c r="B10" s="75" t="s">
        <v>269</v>
      </c>
      <c r="C10" s="75">
        <v>800</v>
      </c>
      <c r="D10" s="76">
        <v>220.631</v>
      </c>
      <c r="E10" s="76">
        <v>146.494</v>
      </c>
      <c r="F10" s="65">
        <f t="shared" si="0"/>
        <v>367.125</v>
      </c>
      <c r="G10" s="77">
        <f t="shared" si="1"/>
        <v>432.875</v>
      </c>
      <c r="H10" s="75"/>
      <c r="I10" s="75"/>
      <c r="J10" s="75"/>
      <c r="K10" s="75"/>
    </row>
    <row r="11" spans="1:11" ht="19.5" customHeight="1">
      <c r="A11" s="75">
        <v>8</v>
      </c>
      <c r="B11" s="75" t="s">
        <v>270</v>
      </c>
      <c r="C11" s="75">
        <v>800</v>
      </c>
      <c r="D11" s="76">
        <v>220.631</v>
      </c>
      <c r="E11" s="76">
        <v>146.494</v>
      </c>
      <c r="F11" s="65">
        <f t="shared" si="0"/>
        <v>367.125</v>
      </c>
      <c r="G11" s="77">
        <f t="shared" si="1"/>
        <v>432.875</v>
      </c>
      <c r="H11" s="75"/>
      <c r="I11" s="75"/>
      <c r="J11" s="75"/>
      <c r="K11" s="75"/>
    </row>
    <row r="12" spans="1:11" ht="19.5" customHeight="1">
      <c r="A12" s="75">
        <v>9</v>
      </c>
      <c r="B12" s="75" t="s">
        <v>250</v>
      </c>
      <c r="C12" s="75">
        <v>800</v>
      </c>
      <c r="D12" s="76">
        <v>242.703</v>
      </c>
      <c r="E12" s="76">
        <v>146.494</v>
      </c>
      <c r="F12" s="65">
        <f t="shared" si="0"/>
        <v>389.197</v>
      </c>
      <c r="G12" s="77">
        <f t="shared" si="1"/>
        <v>410.803</v>
      </c>
      <c r="H12" s="75"/>
      <c r="I12" s="75"/>
      <c r="J12" s="75"/>
      <c r="K12" s="75"/>
    </row>
    <row r="13" spans="1:11" ht="19.5" customHeight="1">
      <c r="A13" s="75">
        <v>10</v>
      </c>
      <c r="B13" s="75" t="s">
        <v>251</v>
      </c>
      <c r="C13" s="75">
        <v>800</v>
      </c>
      <c r="D13" s="76">
        <v>242.703</v>
      </c>
      <c r="E13" s="76">
        <v>146.494</v>
      </c>
      <c r="F13" s="65">
        <f t="shared" si="0"/>
        <v>389.197</v>
      </c>
      <c r="G13" s="77">
        <f t="shared" si="1"/>
        <v>410.803</v>
      </c>
      <c r="H13" s="75"/>
      <c r="I13" s="75"/>
      <c r="J13" s="75"/>
      <c r="K13" s="75"/>
    </row>
    <row r="14" spans="1:11" ht="19.5" customHeight="1">
      <c r="A14" s="75">
        <v>11</v>
      </c>
      <c r="B14" s="75" t="s">
        <v>240</v>
      </c>
      <c r="C14" s="75">
        <v>800</v>
      </c>
      <c r="D14" s="76">
        <v>242.703</v>
      </c>
      <c r="E14" s="76">
        <v>146.494</v>
      </c>
      <c r="F14" s="65">
        <f t="shared" si="0"/>
        <v>389.197</v>
      </c>
      <c r="G14" s="77">
        <f t="shared" si="1"/>
        <v>410.803</v>
      </c>
      <c r="H14" s="75"/>
      <c r="I14" s="75"/>
      <c r="J14" s="75"/>
      <c r="K14" s="75"/>
    </row>
    <row r="15" spans="1:11" ht="19.5" customHeight="1">
      <c r="A15" s="75">
        <v>12</v>
      </c>
      <c r="B15" s="75" t="s">
        <v>239</v>
      </c>
      <c r="C15" s="75">
        <v>800</v>
      </c>
      <c r="D15" s="76">
        <v>242.703</v>
      </c>
      <c r="E15" s="76">
        <v>146.494</v>
      </c>
      <c r="F15" s="65">
        <f t="shared" si="0"/>
        <v>389.197</v>
      </c>
      <c r="G15" s="77">
        <f t="shared" si="1"/>
        <v>410.803</v>
      </c>
      <c r="H15" s="75"/>
      <c r="I15" s="75"/>
      <c r="J15" s="75"/>
      <c r="K15" s="75"/>
    </row>
    <row r="16" spans="1:11" ht="19.5" customHeight="1">
      <c r="A16" s="75">
        <v>13</v>
      </c>
      <c r="B16" s="75" t="s">
        <v>245</v>
      </c>
      <c r="C16" s="75">
        <v>800</v>
      </c>
      <c r="D16" s="76">
        <v>242.703</v>
      </c>
      <c r="E16" s="76">
        <v>146.494</v>
      </c>
      <c r="F16" s="65">
        <f t="shared" si="0"/>
        <v>389.197</v>
      </c>
      <c r="G16" s="77">
        <f t="shared" si="1"/>
        <v>410.803</v>
      </c>
      <c r="H16" s="75"/>
      <c r="I16" s="75"/>
      <c r="J16" s="75"/>
      <c r="K16" s="75"/>
    </row>
    <row r="17" spans="1:11" ht="19.5" customHeight="1">
      <c r="A17" s="75">
        <v>14</v>
      </c>
      <c r="B17" s="75" t="s">
        <v>248</v>
      </c>
      <c r="C17" s="75">
        <v>800</v>
      </c>
      <c r="D17" s="76">
        <v>242.703</v>
      </c>
      <c r="E17" s="76">
        <v>146.494</v>
      </c>
      <c r="F17" s="65">
        <f t="shared" si="0"/>
        <v>389.197</v>
      </c>
      <c r="G17" s="77">
        <f t="shared" si="1"/>
        <v>410.803</v>
      </c>
      <c r="H17" s="75"/>
      <c r="I17" s="75"/>
      <c r="J17" s="75"/>
      <c r="K17" s="75"/>
    </row>
    <row r="18" spans="1:11" ht="19.5" customHeight="1">
      <c r="A18" s="75">
        <v>15</v>
      </c>
      <c r="B18" s="75" t="s">
        <v>252</v>
      </c>
      <c r="C18" s="75">
        <v>800</v>
      </c>
      <c r="D18" s="76">
        <v>242.703</v>
      </c>
      <c r="E18" s="76">
        <v>146.494</v>
      </c>
      <c r="F18" s="65">
        <f t="shared" si="0"/>
        <v>389.197</v>
      </c>
      <c r="G18" s="77">
        <f t="shared" si="1"/>
        <v>410.803</v>
      </c>
      <c r="H18" s="75"/>
      <c r="I18" s="75"/>
      <c r="J18" s="75"/>
      <c r="K18" s="75"/>
    </row>
    <row r="19" spans="1:11" ht="19.5" customHeight="1">
      <c r="A19" s="75">
        <v>16</v>
      </c>
      <c r="B19" s="75" t="s">
        <v>247</v>
      </c>
      <c r="C19" s="75">
        <v>800</v>
      </c>
      <c r="D19" s="76">
        <v>242.703</v>
      </c>
      <c r="E19" s="76">
        <v>146.494</v>
      </c>
      <c r="F19" s="65">
        <f t="shared" si="0"/>
        <v>389.197</v>
      </c>
      <c r="G19" s="77">
        <f t="shared" si="1"/>
        <v>410.803</v>
      </c>
      <c r="H19" s="75"/>
      <c r="I19" s="75"/>
      <c r="J19" s="75"/>
      <c r="K19" s="75"/>
    </row>
    <row r="20" spans="1:11" ht="19.5" customHeight="1">
      <c r="A20" s="75">
        <v>17</v>
      </c>
      <c r="B20" s="75" t="s">
        <v>260</v>
      </c>
      <c r="C20" s="75">
        <v>800</v>
      </c>
      <c r="D20" s="76">
        <v>242.703</v>
      </c>
      <c r="E20" s="76">
        <v>146.494</v>
      </c>
      <c r="F20" s="65">
        <f t="shared" si="0"/>
        <v>389.197</v>
      </c>
      <c r="G20" s="77">
        <f t="shared" si="1"/>
        <v>410.803</v>
      </c>
      <c r="H20" s="75"/>
      <c r="I20" s="75"/>
      <c r="J20" s="75"/>
      <c r="K20" s="75"/>
    </row>
    <row r="21" spans="1:11" ht="19.5" customHeight="1">
      <c r="A21" s="75">
        <v>18</v>
      </c>
      <c r="B21" s="75" t="s">
        <v>262</v>
      </c>
      <c r="C21" s="75">
        <v>800</v>
      </c>
      <c r="D21" s="76">
        <v>332.415</v>
      </c>
      <c r="E21" s="76">
        <v>146.494</v>
      </c>
      <c r="F21" s="65">
        <f t="shared" si="0"/>
        <v>478.909</v>
      </c>
      <c r="G21" s="77">
        <f t="shared" si="1"/>
        <v>321.091</v>
      </c>
      <c r="H21" s="75"/>
      <c r="I21" s="75"/>
      <c r="J21" s="75"/>
      <c r="K21" s="75"/>
    </row>
    <row r="22" spans="1:11" ht="19.5" customHeight="1">
      <c r="A22" s="75">
        <v>19</v>
      </c>
      <c r="B22" s="75" t="s">
        <v>271</v>
      </c>
      <c r="C22" s="75">
        <v>800</v>
      </c>
      <c r="D22" s="76">
        <v>242.703</v>
      </c>
      <c r="E22" s="76">
        <v>146.494</v>
      </c>
      <c r="F22" s="65">
        <f t="shared" si="0"/>
        <v>389.197</v>
      </c>
      <c r="G22" s="77">
        <f t="shared" si="1"/>
        <v>410.803</v>
      </c>
      <c r="H22" s="75"/>
      <c r="I22" s="75"/>
      <c r="J22" s="75"/>
      <c r="K22" s="75"/>
    </row>
    <row r="23" spans="1:11" ht="19.5" customHeight="1">
      <c r="A23" s="75">
        <v>20</v>
      </c>
      <c r="B23" s="75" t="s">
        <v>261</v>
      </c>
      <c r="C23" s="75">
        <v>800</v>
      </c>
      <c r="D23" s="76">
        <v>242.703</v>
      </c>
      <c r="E23" s="76">
        <v>146.494</v>
      </c>
      <c r="F23" s="65">
        <f t="shared" si="0"/>
        <v>389.197</v>
      </c>
      <c r="G23" s="77">
        <f t="shared" si="1"/>
        <v>410.803</v>
      </c>
      <c r="H23" s="75"/>
      <c r="I23" s="75"/>
      <c r="J23" s="75"/>
      <c r="K23" s="75"/>
    </row>
    <row r="24" spans="1:11" ht="19.5" customHeight="1">
      <c r="A24" s="75">
        <v>21</v>
      </c>
      <c r="B24" s="75" t="s">
        <v>254</v>
      </c>
      <c r="C24" s="75">
        <v>800</v>
      </c>
      <c r="D24" s="76">
        <v>220.631</v>
      </c>
      <c r="E24" s="76">
        <v>146.494</v>
      </c>
      <c r="F24" s="65">
        <f t="shared" si="0"/>
        <v>367.125</v>
      </c>
      <c r="G24" s="77">
        <f t="shared" si="1"/>
        <v>432.875</v>
      </c>
      <c r="H24" s="75"/>
      <c r="I24" s="75"/>
      <c r="J24" s="75"/>
      <c r="K24" s="75"/>
    </row>
    <row r="25" spans="1:11" ht="19.5" customHeight="1">
      <c r="A25" s="75">
        <v>22</v>
      </c>
      <c r="B25" s="75" t="s">
        <v>253</v>
      </c>
      <c r="C25" s="75">
        <v>800</v>
      </c>
      <c r="D25" s="76">
        <v>220.631</v>
      </c>
      <c r="E25" s="76">
        <v>146.494</v>
      </c>
      <c r="F25" s="65">
        <f t="shared" si="0"/>
        <v>367.125</v>
      </c>
      <c r="G25" s="77">
        <f t="shared" si="1"/>
        <v>432.875</v>
      </c>
      <c r="H25" s="75"/>
      <c r="I25" s="75"/>
      <c r="J25" s="75"/>
      <c r="K25" s="75"/>
    </row>
    <row r="26" spans="1:11" ht="13.5">
      <c r="A26" s="41" t="s">
        <v>27</v>
      </c>
      <c r="B26" s="78"/>
      <c r="C26" s="41"/>
      <c r="D26" s="42"/>
      <c r="E26" s="42"/>
      <c r="F26" s="42"/>
      <c r="G26" s="42"/>
      <c r="H26" s="79"/>
      <c r="I26" s="79"/>
      <c r="J26" s="79"/>
      <c r="K26" s="79"/>
    </row>
    <row r="27" spans="1:11" ht="13.5">
      <c r="A27" s="80" t="s">
        <v>28</v>
      </c>
      <c r="B27" s="81"/>
      <c r="C27" s="81"/>
      <c r="D27" s="82"/>
      <c r="E27" s="82"/>
      <c r="F27" s="82"/>
      <c r="G27" s="82"/>
      <c r="H27" s="79"/>
      <c r="I27" s="79"/>
      <c r="J27" s="79"/>
      <c r="K27" s="79"/>
    </row>
  </sheetData>
  <sheetProtection/>
  <mergeCells count="5">
    <mergeCell ref="A1:K1"/>
    <mergeCell ref="A2:D2"/>
    <mergeCell ref="F2:K2"/>
    <mergeCell ref="A26:G26"/>
    <mergeCell ref="A27:G2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workbookViewId="0" topLeftCell="A1">
      <selection activeCell="A18" sqref="A18:K19"/>
    </sheetView>
  </sheetViews>
  <sheetFormatPr defaultColWidth="9.00390625" defaultRowHeight="15"/>
  <cols>
    <col min="1" max="1" width="9.00390625" style="57" customWidth="1"/>
    <col min="2" max="2" width="20.28125" style="57" customWidth="1"/>
    <col min="3" max="3" width="9.00390625" style="57" customWidth="1"/>
    <col min="4" max="5" width="9.00390625" style="66" customWidth="1"/>
    <col min="6" max="16384" width="9.00390625" style="57" customWidth="1"/>
  </cols>
  <sheetData>
    <row r="1" spans="1:11" ht="19.5" customHeight="1">
      <c r="A1" s="67" t="s">
        <v>1</v>
      </c>
      <c r="B1" s="67"/>
      <c r="C1" s="67"/>
      <c r="D1" s="68"/>
      <c r="E1" s="68"/>
      <c r="F1" s="67"/>
      <c r="G1" s="67"/>
      <c r="H1" s="69"/>
      <c r="I1" s="67"/>
      <c r="J1" s="67"/>
      <c r="K1" s="67"/>
    </row>
    <row r="2" spans="1:11" ht="19.5" customHeight="1">
      <c r="A2" s="70" t="s">
        <v>2</v>
      </c>
      <c r="B2" s="70"/>
      <c r="C2" s="70"/>
      <c r="D2" s="71"/>
      <c r="E2" s="71"/>
      <c r="F2" s="70"/>
      <c r="G2" s="70"/>
      <c r="H2" s="70"/>
      <c r="I2" s="70"/>
      <c r="J2" s="70"/>
      <c r="K2" s="70"/>
    </row>
    <row r="3" spans="1:11" ht="33.75" customHeight="1">
      <c r="A3" s="72" t="s">
        <v>3</v>
      </c>
      <c r="B3" s="72" t="s">
        <v>4</v>
      </c>
      <c r="C3" s="72" t="s">
        <v>5</v>
      </c>
      <c r="D3" s="73" t="s">
        <v>6</v>
      </c>
      <c r="E3" s="73" t="s">
        <v>7</v>
      </c>
      <c r="F3" s="73" t="s">
        <v>8</v>
      </c>
      <c r="G3" s="73" t="s">
        <v>9</v>
      </c>
      <c r="H3" s="74" t="s">
        <v>10</v>
      </c>
      <c r="I3" s="72" t="s">
        <v>11</v>
      </c>
      <c r="J3" s="72" t="s">
        <v>12</v>
      </c>
      <c r="K3" s="72" t="s">
        <v>13</v>
      </c>
    </row>
    <row r="4" spans="1:11" ht="19.5" customHeight="1">
      <c r="A4" s="75">
        <v>1</v>
      </c>
      <c r="B4" s="75" t="s">
        <v>272</v>
      </c>
      <c r="C4" s="75">
        <v>800</v>
      </c>
      <c r="D4" s="76">
        <v>358.31399999999996</v>
      </c>
      <c r="E4" s="76">
        <v>216.003</v>
      </c>
      <c r="F4" s="65">
        <f aca="true" t="shared" si="0" ref="F4:F17">D4+E4</f>
        <v>574.317</v>
      </c>
      <c r="G4" s="83">
        <f aca="true" t="shared" si="1" ref="G4:G17">C4-F4</f>
        <v>225.683</v>
      </c>
      <c r="H4" s="75"/>
      <c r="I4" s="75"/>
      <c r="J4" s="75"/>
      <c r="K4" s="75"/>
    </row>
    <row r="5" spans="1:11" ht="19.5" customHeight="1">
      <c r="A5" s="75">
        <v>2</v>
      </c>
      <c r="B5" s="75" t="s">
        <v>273</v>
      </c>
      <c r="C5" s="75">
        <v>800</v>
      </c>
      <c r="D5" s="76">
        <v>358.31399999999996</v>
      </c>
      <c r="E5" s="76">
        <v>232.37900000000002</v>
      </c>
      <c r="F5" s="65">
        <f t="shared" si="0"/>
        <v>590.693</v>
      </c>
      <c r="G5" s="83">
        <f t="shared" si="1"/>
        <v>209.30700000000002</v>
      </c>
      <c r="H5" s="75"/>
      <c r="I5" s="75"/>
      <c r="J5" s="75"/>
      <c r="K5" s="75"/>
    </row>
    <row r="6" spans="1:11" ht="19.5" customHeight="1">
      <c r="A6" s="75">
        <v>3</v>
      </c>
      <c r="B6" s="75" t="s">
        <v>274</v>
      </c>
      <c r="C6" s="75">
        <v>800</v>
      </c>
      <c r="D6" s="76">
        <v>358.31399999999996</v>
      </c>
      <c r="E6" s="76">
        <v>215.914</v>
      </c>
      <c r="F6" s="65">
        <f t="shared" si="0"/>
        <v>574.228</v>
      </c>
      <c r="G6" s="83">
        <f t="shared" si="1"/>
        <v>225.77200000000005</v>
      </c>
      <c r="H6" s="75"/>
      <c r="I6" s="75"/>
      <c r="J6" s="75"/>
      <c r="K6" s="75"/>
    </row>
    <row r="7" spans="1:11" ht="19.5" customHeight="1">
      <c r="A7" s="75">
        <v>4</v>
      </c>
      <c r="B7" s="75" t="s">
        <v>275</v>
      </c>
      <c r="C7" s="75">
        <v>800</v>
      </c>
      <c r="D7" s="76">
        <v>358.31399999999996</v>
      </c>
      <c r="E7" s="76">
        <v>207.014</v>
      </c>
      <c r="F7" s="65">
        <f t="shared" si="0"/>
        <v>565.328</v>
      </c>
      <c r="G7" s="83">
        <f t="shared" si="1"/>
        <v>234.67200000000003</v>
      </c>
      <c r="H7" s="75"/>
      <c r="I7" s="75"/>
      <c r="J7" s="75"/>
      <c r="K7" s="75"/>
    </row>
    <row r="8" spans="1:11" ht="19.5" customHeight="1">
      <c r="A8" s="75">
        <v>5</v>
      </c>
      <c r="B8" s="75" t="s">
        <v>276</v>
      </c>
      <c r="C8" s="75">
        <v>800</v>
      </c>
      <c r="D8" s="76">
        <v>401.65700000000004</v>
      </c>
      <c r="E8" s="76">
        <v>215.38</v>
      </c>
      <c r="F8" s="65">
        <f t="shared" si="0"/>
        <v>617.037</v>
      </c>
      <c r="G8" s="83">
        <f t="shared" si="1"/>
        <v>182.96299999999997</v>
      </c>
      <c r="H8" s="75"/>
      <c r="I8" s="75"/>
      <c r="J8" s="75"/>
      <c r="K8" s="75"/>
    </row>
    <row r="9" spans="1:11" ht="19.5" customHeight="1">
      <c r="A9" s="75">
        <v>6</v>
      </c>
      <c r="B9" s="75" t="s">
        <v>277</v>
      </c>
      <c r="C9" s="75">
        <v>800</v>
      </c>
      <c r="D9" s="76">
        <v>360.361</v>
      </c>
      <c r="E9" s="76">
        <v>210.04</v>
      </c>
      <c r="F9" s="65">
        <f t="shared" si="0"/>
        <v>570.401</v>
      </c>
      <c r="G9" s="83">
        <f t="shared" si="1"/>
        <v>229.59900000000005</v>
      </c>
      <c r="H9" s="75"/>
      <c r="I9" s="75"/>
      <c r="J9" s="75"/>
      <c r="K9" s="75"/>
    </row>
    <row r="10" spans="1:11" ht="19.5" customHeight="1">
      <c r="A10" s="75">
        <v>7</v>
      </c>
      <c r="B10" s="75" t="s">
        <v>278</v>
      </c>
      <c r="C10" s="75">
        <v>800</v>
      </c>
      <c r="D10" s="76">
        <v>338.111</v>
      </c>
      <c r="E10" s="76">
        <v>197.135</v>
      </c>
      <c r="F10" s="65">
        <f t="shared" si="0"/>
        <v>535.246</v>
      </c>
      <c r="G10" s="83">
        <f t="shared" si="1"/>
        <v>264.754</v>
      </c>
      <c r="H10" s="75"/>
      <c r="I10" s="75"/>
      <c r="J10" s="75"/>
      <c r="K10" s="75"/>
    </row>
    <row r="11" spans="1:11" ht="19.5" customHeight="1">
      <c r="A11" s="75">
        <v>8</v>
      </c>
      <c r="B11" s="75" t="s">
        <v>279</v>
      </c>
      <c r="C11" s="75">
        <v>800</v>
      </c>
      <c r="D11" s="76">
        <v>321.20099999999996</v>
      </c>
      <c r="E11" s="76">
        <v>205.59</v>
      </c>
      <c r="F11" s="65">
        <f t="shared" si="0"/>
        <v>526.7909999999999</v>
      </c>
      <c r="G11" s="83">
        <f t="shared" si="1"/>
        <v>273.20900000000006</v>
      </c>
      <c r="H11" s="75"/>
      <c r="I11" s="75"/>
      <c r="J11" s="75"/>
      <c r="K11" s="75"/>
    </row>
    <row r="12" spans="1:11" ht="19.5" customHeight="1">
      <c r="A12" s="75">
        <v>9</v>
      </c>
      <c r="B12" s="75" t="s">
        <v>280</v>
      </c>
      <c r="C12" s="75">
        <v>800</v>
      </c>
      <c r="D12" s="76">
        <v>305.092</v>
      </c>
      <c r="E12" s="76">
        <v>184.942</v>
      </c>
      <c r="F12" s="65">
        <f t="shared" si="0"/>
        <v>490.034</v>
      </c>
      <c r="G12" s="83">
        <f t="shared" si="1"/>
        <v>309.966</v>
      </c>
      <c r="H12" s="75"/>
      <c r="I12" s="75"/>
      <c r="J12" s="75"/>
      <c r="K12" s="75"/>
    </row>
    <row r="13" spans="1:11" ht="19.5" customHeight="1">
      <c r="A13" s="75">
        <v>10</v>
      </c>
      <c r="B13" s="75" t="s">
        <v>281</v>
      </c>
      <c r="C13" s="75">
        <v>800</v>
      </c>
      <c r="D13" s="76">
        <v>349.325</v>
      </c>
      <c r="E13" s="76">
        <v>191.17200000000003</v>
      </c>
      <c r="F13" s="65">
        <f t="shared" si="0"/>
        <v>540.4970000000001</v>
      </c>
      <c r="G13" s="83">
        <f t="shared" si="1"/>
        <v>259.50299999999993</v>
      </c>
      <c r="H13" s="75"/>
      <c r="I13" s="75"/>
      <c r="J13" s="75"/>
      <c r="K13" s="75"/>
    </row>
    <row r="14" spans="1:11" ht="19.5" customHeight="1">
      <c r="A14" s="75">
        <v>11</v>
      </c>
      <c r="B14" s="75" t="s">
        <v>282</v>
      </c>
      <c r="C14" s="75">
        <v>800</v>
      </c>
      <c r="D14" s="76">
        <v>349.325</v>
      </c>
      <c r="E14" s="76">
        <v>191.17200000000003</v>
      </c>
      <c r="F14" s="65">
        <f t="shared" si="0"/>
        <v>540.4970000000001</v>
      </c>
      <c r="G14" s="83">
        <f t="shared" si="1"/>
        <v>259.50299999999993</v>
      </c>
      <c r="H14" s="75"/>
      <c r="I14" s="75"/>
      <c r="J14" s="75"/>
      <c r="K14" s="75"/>
    </row>
    <row r="15" spans="1:11" ht="19.5" customHeight="1">
      <c r="A15" s="75">
        <v>12</v>
      </c>
      <c r="B15" s="75" t="s">
        <v>283</v>
      </c>
      <c r="C15" s="75">
        <v>800</v>
      </c>
      <c r="D15" s="76">
        <v>347.01099999999997</v>
      </c>
      <c r="E15" s="76">
        <v>136.17000000000002</v>
      </c>
      <c r="F15" s="65">
        <f t="shared" si="0"/>
        <v>483.181</v>
      </c>
      <c r="G15" s="83">
        <f t="shared" si="1"/>
        <v>316.819</v>
      </c>
      <c r="H15" s="75"/>
      <c r="I15" s="75"/>
      <c r="J15" s="75"/>
      <c r="K15" s="75"/>
    </row>
    <row r="16" spans="1:11" ht="19.5" customHeight="1">
      <c r="A16" s="75">
        <v>13</v>
      </c>
      <c r="B16" s="75" t="s">
        <v>284</v>
      </c>
      <c r="C16" s="75">
        <v>800</v>
      </c>
      <c r="D16" s="76">
        <v>260.681</v>
      </c>
      <c r="E16" s="76">
        <v>137.06</v>
      </c>
      <c r="F16" s="65">
        <f t="shared" si="0"/>
        <v>397.741</v>
      </c>
      <c r="G16" s="83">
        <f t="shared" si="1"/>
        <v>402.259</v>
      </c>
      <c r="H16" s="75"/>
      <c r="I16" s="75"/>
      <c r="J16" s="75"/>
      <c r="K16" s="75"/>
    </row>
    <row r="17" spans="1:11" ht="19.5" customHeight="1">
      <c r="A17" s="75">
        <v>14</v>
      </c>
      <c r="B17" s="75" t="s">
        <v>285</v>
      </c>
      <c r="C17" s="75">
        <v>800</v>
      </c>
      <c r="D17" s="76">
        <v>256.676</v>
      </c>
      <c r="E17" s="76">
        <v>137.77200000000002</v>
      </c>
      <c r="F17" s="65">
        <f t="shared" si="0"/>
        <v>394.448</v>
      </c>
      <c r="G17" s="83">
        <f t="shared" si="1"/>
        <v>405.552</v>
      </c>
      <c r="H17" s="75"/>
      <c r="I17" s="75"/>
      <c r="J17" s="75"/>
      <c r="K17" s="75"/>
    </row>
    <row r="18" spans="1:11" ht="13.5">
      <c r="A18" s="41" t="s">
        <v>27</v>
      </c>
      <c r="B18" s="78"/>
      <c r="C18" s="41"/>
      <c r="D18" s="42"/>
      <c r="E18" s="42"/>
      <c r="F18" s="42"/>
      <c r="G18" s="42"/>
      <c r="H18" s="79"/>
      <c r="I18" s="79"/>
      <c r="J18" s="79"/>
      <c r="K18" s="79"/>
    </row>
    <row r="19" spans="1:11" ht="13.5">
      <c r="A19" s="80" t="s">
        <v>28</v>
      </c>
      <c r="B19" s="81"/>
      <c r="C19" s="81"/>
      <c r="D19" s="82"/>
      <c r="E19" s="82"/>
      <c r="F19" s="82"/>
      <c r="G19" s="82"/>
      <c r="H19" s="79"/>
      <c r="I19" s="79"/>
      <c r="J19" s="79"/>
      <c r="K19" s="79"/>
    </row>
  </sheetData>
  <sheetProtection/>
  <mergeCells count="5">
    <mergeCell ref="A1:K1"/>
    <mergeCell ref="A2:D2"/>
    <mergeCell ref="F2:K2"/>
    <mergeCell ref="A18:G18"/>
    <mergeCell ref="A19:G19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workbookViewId="0" topLeftCell="A3">
      <selection activeCell="A24" sqref="A24:K25"/>
    </sheetView>
  </sheetViews>
  <sheetFormatPr defaultColWidth="9.00390625" defaultRowHeight="15"/>
  <cols>
    <col min="1" max="1" width="9.00390625" style="57" customWidth="1"/>
    <col min="2" max="2" width="20.421875" style="57" customWidth="1"/>
    <col min="3" max="3" width="9.00390625" style="57" customWidth="1"/>
    <col min="4" max="5" width="9.00390625" style="66" customWidth="1"/>
    <col min="6" max="6" width="9.421875" style="66" bestFit="1" customWidth="1"/>
    <col min="7" max="7" width="9.00390625" style="66" customWidth="1"/>
    <col min="8" max="16384" width="9.00390625" style="57" customWidth="1"/>
  </cols>
  <sheetData>
    <row r="1" spans="1:11" ht="19.5" customHeight="1">
      <c r="A1" s="67" t="s">
        <v>1</v>
      </c>
      <c r="B1" s="67"/>
      <c r="C1" s="67"/>
      <c r="D1" s="68"/>
      <c r="E1" s="68"/>
      <c r="F1" s="68"/>
      <c r="G1" s="68"/>
      <c r="H1" s="69"/>
      <c r="I1" s="67"/>
      <c r="J1" s="67"/>
      <c r="K1" s="67"/>
    </row>
    <row r="2" spans="1:11" ht="19.5" customHeight="1">
      <c r="A2" s="70" t="s">
        <v>2</v>
      </c>
      <c r="B2" s="70"/>
      <c r="C2" s="70"/>
      <c r="D2" s="71"/>
      <c r="E2" s="71"/>
      <c r="F2" s="71"/>
      <c r="G2" s="71"/>
      <c r="H2" s="70"/>
      <c r="I2" s="70"/>
      <c r="J2" s="70"/>
      <c r="K2" s="70"/>
    </row>
    <row r="3" spans="1:11" ht="31.5" customHeight="1">
      <c r="A3" s="72" t="s">
        <v>3</v>
      </c>
      <c r="B3" s="72" t="s">
        <v>4</v>
      </c>
      <c r="C3" s="72" t="s">
        <v>5</v>
      </c>
      <c r="D3" s="73" t="s">
        <v>6</v>
      </c>
      <c r="E3" s="73" t="s">
        <v>7</v>
      </c>
      <c r="F3" s="73" t="s">
        <v>8</v>
      </c>
      <c r="G3" s="73" t="s">
        <v>9</v>
      </c>
      <c r="H3" s="74" t="s">
        <v>10</v>
      </c>
      <c r="I3" s="72" t="s">
        <v>11</v>
      </c>
      <c r="J3" s="72" t="s">
        <v>12</v>
      </c>
      <c r="K3" s="72" t="s">
        <v>13</v>
      </c>
    </row>
    <row r="4" spans="1:11" ht="19.5" customHeight="1">
      <c r="A4" s="75">
        <v>1</v>
      </c>
      <c r="B4" s="75" t="s">
        <v>250</v>
      </c>
      <c r="C4" s="75">
        <v>1200</v>
      </c>
      <c r="D4" s="76">
        <v>505.7870000000001</v>
      </c>
      <c r="E4" s="76">
        <v>401.92400000000004</v>
      </c>
      <c r="F4" s="65">
        <f aca="true" t="shared" si="0" ref="F4:F23">D4+E4</f>
        <v>907.7110000000001</v>
      </c>
      <c r="G4" s="77">
        <f aca="true" t="shared" si="1" ref="G4:G23">C4-F4</f>
        <v>292.2889999999999</v>
      </c>
      <c r="H4" s="75"/>
      <c r="I4" s="75"/>
      <c r="J4" s="75"/>
      <c r="K4" s="75"/>
    </row>
    <row r="5" spans="1:11" ht="19.5" customHeight="1">
      <c r="A5" s="75">
        <v>2</v>
      </c>
      <c r="B5" s="75" t="s">
        <v>251</v>
      </c>
      <c r="C5" s="75">
        <v>1200</v>
      </c>
      <c r="D5" s="76">
        <v>505.7870000000001</v>
      </c>
      <c r="E5" s="76">
        <v>401.92400000000004</v>
      </c>
      <c r="F5" s="65">
        <f t="shared" si="0"/>
        <v>907.7110000000001</v>
      </c>
      <c r="G5" s="77">
        <f t="shared" si="1"/>
        <v>292.2889999999999</v>
      </c>
      <c r="H5" s="75"/>
      <c r="I5" s="75"/>
      <c r="J5" s="75"/>
      <c r="K5" s="75"/>
    </row>
    <row r="6" spans="1:11" ht="19.5" customHeight="1">
      <c r="A6" s="75">
        <v>3</v>
      </c>
      <c r="B6" s="75" t="s">
        <v>252</v>
      </c>
      <c r="C6" s="75">
        <v>1200</v>
      </c>
      <c r="D6" s="76">
        <v>505.7870000000001</v>
      </c>
      <c r="E6" s="76">
        <v>401.92400000000004</v>
      </c>
      <c r="F6" s="65">
        <f t="shared" si="0"/>
        <v>907.7110000000001</v>
      </c>
      <c r="G6" s="77">
        <f t="shared" si="1"/>
        <v>292.2889999999999</v>
      </c>
      <c r="H6" s="75"/>
      <c r="I6" s="75"/>
      <c r="J6" s="75"/>
      <c r="K6" s="75"/>
    </row>
    <row r="7" spans="1:11" ht="19.5" customHeight="1">
      <c r="A7" s="75">
        <v>4</v>
      </c>
      <c r="B7" s="75" t="s">
        <v>261</v>
      </c>
      <c r="C7" s="75">
        <v>1200</v>
      </c>
      <c r="D7" s="76">
        <v>505.7870000000001</v>
      </c>
      <c r="E7" s="76">
        <v>401.92400000000004</v>
      </c>
      <c r="F7" s="65">
        <f t="shared" si="0"/>
        <v>907.7110000000001</v>
      </c>
      <c r="G7" s="77">
        <f t="shared" si="1"/>
        <v>292.2889999999999</v>
      </c>
      <c r="H7" s="75"/>
      <c r="I7" s="75"/>
      <c r="J7" s="75"/>
      <c r="K7" s="75"/>
    </row>
    <row r="8" spans="1:11" ht="19.5" customHeight="1">
      <c r="A8" s="75">
        <v>5</v>
      </c>
      <c r="B8" s="75" t="s">
        <v>271</v>
      </c>
      <c r="C8" s="75">
        <v>1200</v>
      </c>
      <c r="D8" s="76">
        <v>505.7870000000001</v>
      </c>
      <c r="E8" s="76">
        <v>401.92400000000004</v>
      </c>
      <c r="F8" s="65">
        <f t="shared" si="0"/>
        <v>907.7110000000001</v>
      </c>
      <c r="G8" s="77">
        <f t="shared" si="1"/>
        <v>292.2889999999999</v>
      </c>
      <c r="H8" s="75"/>
      <c r="I8" s="75"/>
      <c r="J8" s="75"/>
      <c r="K8" s="75"/>
    </row>
    <row r="9" spans="1:11" ht="19.5" customHeight="1">
      <c r="A9" s="75">
        <v>6</v>
      </c>
      <c r="B9" s="75" t="s">
        <v>260</v>
      </c>
      <c r="C9" s="75">
        <v>1200</v>
      </c>
      <c r="D9" s="76">
        <v>505.7870000000001</v>
      </c>
      <c r="E9" s="76">
        <v>401.92400000000004</v>
      </c>
      <c r="F9" s="65">
        <f t="shared" si="0"/>
        <v>907.7110000000001</v>
      </c>
      <c r="G9" s="77">
        <f t="shared" si="1"/>
        <v>292.2889999999999</v>
      </c>
      <c r="H9" s="75"/>
      <c r="I9" s="75"/>
      <c r="J9" s="75"/>
      <c r="K9" s="75"/>
    </row>
    <row r="10" spans="1:11" ht="19.5" customHeight="1">
      <c r="A10" s="75">
        <v>7</v>
      </c>
      <c r="B10" s="75" t="s">
        <v>247</v>
      </c>
      <c r="C10" s="75">
        <v>1200</v>
      </c>
      <c r="D10" s="76">
        <v>505.7870000000001</v>
      </c>
      <c r="E10" s="76">
        <v>401.92400000000004</v>
      </c>
      <c r="F10" s="65">
        <f t="shared" si="0"/>
        <v>907.7110000000001</v>
      </c>
      <c r="G10" s="77">
        <f t="shared" si="1"/>
        <v>292.2889999999999</v>
      </c>
      <c r="H10" s="75"/>
      <c r="I10" s="75"/>
      <c r="J10" s="75"/>
      <c r="K10" s="75"/>
    </row>
    <row r="11" spans="1:11" ht="19.5" customHeight="1">
      <c r="A11" s="75">
        <v>8</v>
      </c>
      <c r="B11" s="75" t="s">
        <v>241</v>
      </c>
      <c r="C11" s="75">
        <v>1200</v>
      </c>
      <c r="D11" s="76">
        <v>505.7870000000001</v>
      </c>
      <c r="E11" s="76">
        <v>401.92400000000004</v>
      </c>
      <c r="F11" s="65">
        <f t="shared" si="0"/>
        <v>907.7110000000001</v>
      </c>
      <c r="G11" s="77">
        <f t="shared" si="1"/>
        <v>292.2889999999999</v>
      </c>
      <c r="H11" s="75"/>
      <c r="I11" s="75"/>
      <c r="J11" s="75"/>
      <c r="K11" s="75"/>
    </row>
    <row r="12" spans="1:11" ht="19.5" customHeight="1">
      <c r="A12" s="75">
        <v>9</v>
      </c>
      <c r="B12" s="75" t="s">
        <v>257</v>
      </c>
      <c r="C12" s="75">
        <v>1200</v>
      </c>
      <c r="D12" s="76">
        <v>505.7870000000001</v>
      </c>
      <c r="E12" s="76">
        <v>401.92400000000004</v>
      </c>
      <c r="F12" s="65">
        <f t="shared" si="0"/>
        <v>907.7110000000001</v>
      </c>
      <c r="G12" s="77">
        <f t="shared" si="1"/>
        <v>292.2889999999999</v>
      </c>
      <c r="H12" s="75"/>
      <c r="I12" s="75"/>
      <c r="J12" s="75"/>
      <c r="K12" s="75"/>
    </row>
    <row r="13" spans="1:11" ht="19.5" customHeight="1">
      <c r="A13" s="75">
        <v>10</v>
      </c>
      <c r="B13" s="75" t="s">
        <v>254</v>
      </c>
      <c r="C13" s="75">
        <v>1200</v>
      </c>
      <c r="D13" s="76">
        <v>505.7870000000001</v>
      </c>
      <c r="E13" s="76">
        <v>401.92400000000004</v>
      </c>
      <c r="F13" s="65">
        <f t="shared" si="0"/>
        <v>907.7110000000001</v>
      </c>
      <c r="G13" s="77">
        <f t="shared" si="1"/>
        <v>292.2889999999999</v>
      </c>
      <c r="H13" s="75"/>
      <c r="I13" s="75"/>
      <c r="J13" s="75"/>
      <c r="K13" s="75"/>
    </row>
    <row r="14" spans="1:11" ht="19.5" customHeight="1">
      <c r="A14" s="75">
        <v>11</v>
      </c>
      <c r="B14" s="75" t="s">
        <v>253</v>
      </c>
      <c r="C14" s="75">
        <v>1200</v>
      </c>
      <c r="D14" s="76">
        <v>505.7870000000001</v>
      </c>
      <c r="E14" s="76">
        <v>401.92400000000004</v>
      </c>
      <c r="F14" s="65">
        <f t="shared" si="0"/>
        <v>907.7110000000001</v>
      </c>
      <c r="G14" s="77">
        <f t="shared" si="1"/>
        <v>292.2889999999999</v>
      </c>
      <c r="H14" s="75"/>
      <c r="I14" s="75"/>
      <c r="J14" s="75"/>
      <c r="K14" s="75"/>
    </row>
    <row r="15" spans="1:11" ht="19.5" customHeight="1">
      <c r="A15" s="75">
        <v>12</v>
      </c>
      <c r="B15" s="75" t="s">
        <v>270</v>
      </c>
      <c r="C15" s="75">
        <v>1200</v>
      </c>
      <c r="D15" s="76">
        <v>505.7870000000001</v>
      </c>
      <c r="E15" s="76">
        <v>401.92400000000004</v>
      </c>
      <c r="F15" s="65">
        <f t="shared" si="0"/>
        <v>907.7110000000001</v>
      </c>
      <c r="G15" s="77">
        <f t="shared" si="1"/>
        <v>292.2889999999999</v>
      </c>
      <c r="H15" s="75"/>
      <c r="I15" s="75"/>
      <c r="J15" s="75"/>
      <c r="K15" s="75"/>
    </row>
    <row r="16" spans="1:11" ht="19.5" customHeight="1">
      <c r="A16" s="75">
        <v>13</v>
      </c>
      <c r="B16" s="75" t="s">
        <v>255</v>
      </c>
      <c r="C16" s="75">
        <v>1200</v>
      </c>
      <c r="D16" s="76">
        <v>505.7870000000001</v>
      </c>
      <c r="E16" s="76">
        <v>401.92400000000004</v>
      </c>
      <c r="F16" s="65">
        <f t="shared" si="0"/>
        <v>907.7110000000001</v>
      </c>
      <c r="G16" s="77">
        <f t="shared" si="1"/>
        <v>292.2889999999999</v>
      </c>
      <c r="H16" s="75"/>
      <c r="I16" s="75"/>
      <c r="J16" s="75"/>
      <c r="K16" s="75"/>
    </row>
    <row r="17" spans="1:11" ht="19.5" customHeight="1">
      <c r="A17" s="75">
        <v>14</v>
      </c>
      <c r="B17" s="75" t="s">
        <v>269</v>
      </c>
      <c r="C17" s="75">
        <v>1200</v>
      </c>
      <c r="D17" s="76">
        <v>505.7870000000001</v>
      </c>
      <c r="E17" s="76">
        <v>401.92400000000004</v>
      </c>
      <c r="F17" s="65">
        <f t="shared" si="0"/>
        <v>907.7110000000001</v>
      </c>
      <c r="G17" s="77">
        <f t="shared" si="1"/>
        <v>292.2889999999999</v>
      </c>
      <c r="H17" s="75"/>
      <c r="I17" s="75"/>
      <c r="J17" s="75"/>
      <c r="K17" s="75"/>
    </row>
    <row r="18" spans="1:11" ht="19.5" customHeight="1">
      <c r="A18" s="75">
        <v>15</v>
      </c>
      <c r="B18" s="75" t="s">
        <v>267</v>
      </c>
      <c r="C18" s="75">
        <v>1200</v>
      </c>
      <c r="D18" s="76">
        <v>505.7870000000001</v>
      </c>
      <c r="E18" s="76">
        <v>428.44599999999997</v>
      </c>
      <c r="F18" s="65">
        <f t="shared" si="0"/>
        <v>934.2330000000001</v>
      </c>
      <c r="G18" s="77">
        <f t="shared" si="1"/>
        <v>265.76699999999994</v>
      </c>
      <c r="H18" s="75"/>
      <c r="I18" s="75"/>
      <c r="J18" s="75"/>
      <c r="K18" s="75"/>
    </row>
    <row r="19" spans="1:11" ht="19.5" customHeight="1">
      <c r="A19" s="75">
        <v>16</v>
      </c>
      <c r="B19" s="75" t="s">
        <v>268</v>
      </c>
      <c r="C19" s="75">
        <v>1200</v>
      </c>
      <c r="D19" s="76">
        <v>505.7870000000001</v>
      </c>
      <c r="E19" s="76">
        <v>428.44599999999997</v>
      </c>
      <c r="F19" s="65">
        <f t="shared" si="0"/>
        <v>934.2330000000001</v>
      </c>
      <c r="G19" s="77">
        <f t="shared" si="1"/>
        <v>265.76699999999994</v>
      </c>
      <c r="H19" s="75"/>
      <c r="I19" s="75"/>
      <c r="J19" s="75"/>
      <c r="K19" s="75"/>
    </row>
    <row r="20" spans="1:11" ht="19.5" customHeight="1">
      <c r="A20" s="75">
        <v>17</v>
      </c>
      <c r="B20" s="75" t="s">
        <v>239</v>
      </c>
      <c r="C20" s="75">
        <v>1200</v>
      </c>
      <c r="D20" s="76">
        <v>505.7870000000001</v>
      </c>
      <c r="E20" s="76">
        <v>428.44599999999997</v>
      </c>
      <c r="F20" s="65">
        <f t="shared" si="0"/>
        <v>934.2330000000001</v>
      </c>
      <c r="G20" s="77">
        <f t="shared" si="1"/>
        <v>265.76699999999994</v>
      </c>
      <c r="H20" s="75"/>
      <c r="I20" s="75"/>
      <c r="J20" s="75"/>
      <c r="K20" s="75"/>
    </row>
    <row r="21" spans="1:11" ht="19.5" customHeight="1">
      <c r="A21" s="75">
        <v>18</v>
      </c>
      <c r="B21" s="75" t="s">
        <v>240</v>
      </c>
      <c r="C21" s="75">
        <v>1200</v>
      </c>
      <c r="D21" s="76">
        <v>505.7870000000001</v>
      </c>
      <c r="E21" s="76">
        <v>428.44599999999997</v>
      </c>
      <c r="F21" s="65">
        <f t="shared" si="0"/>
        <v>934.2330000000001</v>
      </c>
      <c r="G21" s="77">
        <f t="shared" si="1"/>
        <v>265.76699999999994</v>
      </c>
      <c r="H21" s="75"/>
      <c r="I21" s="75"/>
      <c r="J21" s="75"/>
      <c r="K21" s="75"/>
    </row>
    <row r="22" spans="1:11" ht="19.5" customHeight="1">
      <c r="A22" s="75">
        <v>19</v>
      </c>
      <c r="B22" s="75" t="s">
        <v>244</v>
      </c>
      <c r="C22" s="75">
        <v>1200</v>
      </c>
      <c r="D22" s="76">
        <v>619.7070000000001</v>
      </c>
      <c r="E22" s="76">
        <v>401.92400000000004</v>
      </c>
      <c r="F22" s="65">
        <f t="shared" si="0"/>
        <v>1021.6310000000001</v>
      </c>
      <c r="G22" s="77">
        <f t="shared" si="1"/>
        <v>178.36899999999991</v>
      </c>
      <c r="H22" s="75"/>
      <c r="I22" s="75"/>
      <c r="J22" s="75"/>
      <c r="K22" s="75"/>
    </row>
    <row r="23" spans="1:11" ht="19.5" customHeight="1">
      <c r="A23" s="75">
        <v>20</v>
      </c>
      <c r="B23" s="75" t="s">
        <v>262</v>
      </c>
      <c r="C23" s="75">
        <v>1200</v>
      </c>
      <c r="D23" s="76">
        <v>508.45700000000005</v>
      </c>
      <c r="E23" s="76">
        <v>437.346</v>
      </c>
      <c r="F23" s="65">
        <f t="shared" si="0"/>
        <v>945.8030000000001</v>
      </c>
      <c r="G23" s="77">
        <f t="shared" si="1"/>
        <v>254.1969999999999</v>
      </c>
      <c r="H23" s="75"/>
      <c r="I23" s="75"/>
      <c r="J23" s="75"/>
      <c r="K23" s="75"/>
    </row>
    <row r="24" spans="1:11" ht="13.5">
      <c r="A24" s="41" t="s">
        <v>27</v>
      </c>
      <c r="B24" s="78"/>
      <c r="C24" s="41"/>
      <c r="D24" s="42"/>
      <c r="E24" s="42"/>
      <c r="F24" s="42"/>
      <c r="G24" s="42"/>
      <c r="H24" s="79"/>
      <c r="I24" s="79"/>
      <c r="J24" s="79"/>
      <c r="K24" s="79"/>
    </row>
    <row r="25" spans="1:11" ht="13.5">
      <c r="A25" s="80" t="s">
        <v>28</v>
      </c>
      <c r="B25" s="81"/>
      <c r="C25" s="81"/>
      <c r="D25" s="82"/>
      <c r="E25" s="82"/>
      <c r="F25" s="82"/>
      <c r="G25" s="82"/>
      <c r="H25" s="79"/>
      <c r="I25" s="79"/>
      <c r="J25" s="79"/>
      <c r="K25" s="79"/>
    </row>
  </sheetData>
  <sheetProtection/>
  <mergeCells count="5">
    <mergeCell ref="A1:K1"/>
    <mergeCell ref="A2:D2"/>
    <mergeCell ref="F2:K2"/>
    <mergeCell ref="A24:G24"/>
    <mergeCell ref="A25:G2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H10" sqref="H10"/>
    </sheetView>
  </sheetViews>
  <sheetFormatPr defaultColWidth="9.00390625" defaultRowHeight="15"/>
  <cols>
    <col min="1" max="1" width="9.00390625" style="57" customWidth="1"/>
    <col min="2" max="2" width="17.7109375" style="57" customWidth="1"/>
    <col min="3" max="16384" width="9.00390625" style="57" customWidth="1"/>
  </cols>
  <sheetData>
    <row r="1" spans="1:11" ht="20.25">
      <c r="A1" s="58" t="s">
        <v>1</v>
      </c>
      <c r="B1" s="58"/>
      <c r="C1" s="58"/>
      <c r="D1" s="58"/>
      <c r="E1" s="58"/>
      <c r="F1" s="58"/>
      <c r="G1" s="58"/>
      <c r="H1" s="59"/>
      <c r="I1" s="58"/>
      <c r="J1" s="58"/>
      <c r="K1" s="58"/>
    </row>
    <row r="2" spans="1:11" ht="13.5">
      <c r="A2" s="60" t="s">
        <v>2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24">
      <c r="A3" s="61" t="s">
        <v>3</v>
      </c>
      <c r="B3" s="61" t="s">
        <v>4</v>
      </c>
      <c r="C3" s="61" t="s">
        <v>5</v>
      </c>
      <c r="D3" s="62" t="s">
        <v>6</v>
      </c>
      <c r="E3" s="62" t="s">
        <v>7</v>
      </c>
      <c r="F3" s="63" t="s">
        <v>8</v>
      </c>
      <c r="G3" s="63" t="s">
        <v>9</v>
      </c>
      <c r="H3" s="64" t="s">
        <v>10</v>
      </c>
      <c r="I3" s="61" t="s">
        <v>11</v>
      </c>
      <c r="J3" s="61" t="s">
        <v>12</v>
      </c>
      <c r="K3" s="61" t="s">
        <v>13</v>
      </c>
    </row>
    <row r="4" spans="1:6" ht="13.5">
      <c r="A4" s="57">
        <v>1</v>
      </c>
      <c r="B4" s="57" t="s">
        <v>272</v>
      </c>
      <c r="C4" s="57">
        <v>1200</v>
      </c>
      <c r="D4" s="57">
        <v>446.60200000000003</v>
      </c>
      <c r="E4" s="57">
        <v>334.64000000000004</v>
      </c>
      <c r="F4" s="65">
        <f>D4+E4</f>
        <v>781.2420000000001</v>
      </c>
    </row>
    <row r="5" spans="1:5" ht="13.5">
      <c r="A5" s="57">
        <v>2</v>
      </c>
      <c r="B5" s="57" t="s">
        <v>273</v>
      </c>
      <c r="C5" s="57">
        <v>1200</v>
      </c>
      <c r="D5" s="57">
        <v>446.60200000000003</v>
      </c>
      <c r="E5" s="57">
        <v>334.64</v>
      </c>
    </row>
    <row r="6" spans="1:5" ht="13.5">
      <c r="A6" s="57">
        <v>3</v>
      </c>
      <c r="B6" s="57" t="s">
        <v>276</v>
      </c>
      <c r="C6" s="57">
        <v>1200</v>
      </c>
      <c r="D6" s="57">
        <v>510.415</v>
      </c>
      <c r="E6" s="57">
        <v>394.35900000000004</v>
      </c>
    </row>
    <row r="7" spans="1:5" ht="13.5">
      <c r="A7" s="57">
        <v>4</v>
      </c>
      <c r="B7" s="57" t="s">
        <v>277</v>
      </c>
      <c r="C7" s="57">
        <v>1200</v>
      </c>
      <c r="D7" s="57">
        <v>510.415</v>
      </c>
      <c r="E7" s="57">
        <v>407.442</v>
      </c>
    </row>
    <row r="8" spans="1:5" ht="13.5">
      <c r="A8" s="57">
        <v>5</v>
      </c>
      <c r="B8" s="57" t="s">
        <v>278</v>
      </c>
      <c r="C8" s="57">
        <v>1200</v>
      </c>
      <c r="D8" s="57">
        <v>450.25100000000003</v>
      </c>
      <c r="E8" s="57">
        <v>370.062</v>
      </c>
    </row>
    <row r="9" spans="1:5" ht="13.5">
      <c r="A9" s="57">
        <v>6</v>
      </c>
      <c r="B9" s="57" t="s">
        <v>279</v>
      </c>
      <c r="C9" s="57">
        <v>1200</v>
      </c>
      <c r="D9" s="57">
        <v>442.24100000000004</v>
      </c>
      <c r="E9" s="57">
        <v>333.928</v>
      </c>
    </row>
    <row r="10" spans="1:5" ht="13.5">
      <c r="A10" s="57">
        <v>7</v>
      </c>
      <c r="B10" s="57" t="s">
        <v>283</v>
      </c>
      <c r="C10" s="57">
        <v>1200</v>
      </c>
      <c r="D10" s="57">
        <v>414.651</v>
      </c>
      <c r="E10" s="57">
        <v>308.83</v>
      </c>
    </row>
    <row r="11" spans="1:5" ht="13.5">
      <c r="A11" s="57">
        <v>8</v>
      </c>
      <c r="B11" s="57" t="s">
        <v>285</v>
      </c>
      <c r="C11" s="57">
        <v>1200</v>
      </c>
      <c r="D11" s="57">
        <v>457.3710000000001</v>
      </c>
      <c r="E11" s="57">
        <v>344.252</v>
      </c>
    </row>
  </sheetData>
  <sheetProtection/>
  <mergeCells count="3">
    <mergeCell ref="A1:K1"/>
    <mergeCell ref="A2:D2"/>
    <mergeCell ref="F2:K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2"/>
  <sheetViews>
    <sheetView zoomScale="120" zoomScaleNormal="120" workbookViewId="0" topLeftCell="A1">
      <pane xSplit="2" ySplit="2" topLeftCell="C147" activePane="bottomRight" state="frozen"/>
      <selection pane="bottomRight" activeCell="F175" sqref="F175"/>
    </sheetView>
  </sheetViews>
  <sheetFormatPr defaultColWidth="9.00390625" defaultRowHeight="18" customHeight="1"/>
  <cols>
    <col min="1" max="1" width="7.421875" style="4" customWidth="1"/>
    <col min="2" max="2" width="22.421875" style="10" customWidth="1"/>
    <col min="3" max="3" width="9.00390625" style="11" customWidth="1"/>
    <col min="4" max="6" width="9.00390625" style="4" customWidth="1"/>
    <col min="7" max="7" width="12.00390625" style="4" customWidth="1"/>
    <col min="8" max="8" width="16.57421875" style="12" customWidth="1"/>
    <col min="9" max="9" width="33.28125" style="11" customWidth="1"/>
    <col min="10" max="10" width="28.57421875" style="4" customWidth="1"/>
    <col min="11" max="16384" width="9.00390625" style="4" customWidth="1"/>
  </cols>
  <sheetData>
    <row r="1" spans="1:9" s="1" customFormat="1" ht="37.5" customHeight="1">
      <c r="A1" s="13" t="s">
        <v>286</v>
      </c>
      <c r="B1" s="14"/>
      <c r="C1" s="14"/>
      <c r="D1" s="14"/>
      <c r="E1" s="14"/>
      <c r="F1" s="14"/>
      <c r="G1" s="14"/>
      <c r="H1" s="14"/>
      <c r="I1" s="27"/>
    </row>
    <row r="2" spans="1:9" s="2" customFormat="1" ht="18" customHeight="1">
      <c r="A2" s="15" t="s">
        <v>287</v>
      </c>
      <c r="B2" s="15" t="s">
        <v>288</v>
      </c>
      <c r="C2" s="16" t="s">
        <v>289</v>
      </c>
      <c r="D2" s="15" t="s">
        <v>290</v>
      </c>
      <c r="E2" s="16" t="s">
        <v>291</v>
      </c>
      <c r="F2" s="16" t="s">
        <v>292</v>
      </c>
      <c r="G2" s="15" t="s">
        <v>11</v>
      </c>
      <c r="H2" s="16" t="s">
        <v>12</v>
      </c>
      <c r="I2" s="15" t="s">
        <v>13</v>
      </c>
    </row>
    <row r="3" spans="1:9" s="3" customFormat="1" ht="18" customHeight="1">
      <c r="A3" s="17">
        <v>1</v>
      </c>
      <c r="B3" s="17" t="s">
        <v>293</v>
      </c>
      <c r="C3" s="18">
        <v>35.82</v>
      </c>
      <c r="D3" s="19">
        <v>0</v>
      </c>
      <c r="E3" s="20">
        <f>C3+D3</f>
        <v>35.82</v>
      </c>
      <c r="F3" s="20">
        <f>500-E3</f>
        <v>464.18</v>
      </c>
      <c r="G3" s="21">
        <v>27</v>
      </c>
      <c r="H3" s="20">
        <f>F3*G3</f>
        <v>12532.86</v>
      </c>
      <c r="I3" s="28"/>
    </row>
    <row r="4" spans="1:10" s="4" customFormat="1" ht="18" customHeight="1">
      <c r="A4" s="17">
        <v>2</v>
      </c>
      <c r="B4" s="22" t="s">
        <v>294</v>
      </c>
      <c r="C4" s="18">
        <v>35.82</v>
      </c>
      <c r="D4" s="19">
        <v>0</v>
      </c>
      <c r="E4" s="20">
        <f>C4+D4</f>
        <v>35.82</v>
      </c>
      <c r="F4" s="20">
        <f>500-E4</f>
        <v>464.18</v>
      </c>
      <c r="G4" s="21">
        <v>13</v>
      </c>
      <c r="H4" s="20">
        <f>F4*12+500</f>
        <v>6070.16</v>
      </c>
      <c r="I4" s="29" t="s">
        <v>295</v>
      </c>
      <c r="J4" s="3"/>
    </row>
    <row r="5" spans="1:10" s="4" customFormat="1" ht="18" customHeight="1">
      <c r="A5" s="17">
        <v>3</v>
      </c>
      <c r="B5" s="17" t="s">
        <v>296</v>
      </c>
      <c r="C5" s="18">
        <v>35.82</v>
      </c>
      <c r="D5" s="19">
        <v>0</v>
      </c>
      <c r="E5" s="20">
        <f>C5+D5</f>
        <v>35.82</v>
      </c>
      <c r="F5" s="20">
        <f>500-E5</f>
        <v>464.18</v>
      </c>
      <c r="G5" s="21">
        <v>19</v>
      </c>
      <c r="H5" s="20">
        <f>F5*G5</f>
        <v>8819.42</v>
      </c>
      <c r="I5" s="28"/>
      <c r="J5" s="3"/>
    </row>
    <row r="6" spans="1:10" s="4" customFormat="1" ht="18" customHeight="1">
      <c r="A6" s="17">
        <v>4</v>
      </c>
      <c r="B6" s="22" t="s">
        <v>297</v>
      </c>
      <c r="C6" s="18">
        <v>35.82</v>
      </c>
      <c r="D6" s="19">
        <v>0</v>
      </c>
      <c r="E6" s="20">
        <f>C6+D6</f>
        <v>35.82</v>
      </c>
      <c r="F6" s="20">
        <f>500-E6</f>
        <v>464.18</v>
      </c>
      <c r="G6" s="21">
        <v>28</v>
      </c>
      <c r="H6" s="20">
        <f>F6*G6</f>
        <v>12997.04</v>
      </c>
      <c r="I6" s="28"/>
      <c r="J6" s="3"/>
    </row>
    <row r="7" spans="1:10" s="4" customFormat="1" ht="18" customHeight="1">
      <c r="A7" s="17">
        <v>5</v>
      </c>
      <c r="B7" s="22" t="s">
        <v>298</v>
      </c>
      <c r="C7" s="18">
        <v>35.82</v>
      </c>
      <c r="D7" s="19">
        <v>0</v>
      </c>
      <c r="E7" s="20">
        <f aca="true" t="shared" si="0" ref="E7:E14">C7+D7</f>
        <v>35.82</v>
      </c>
      <c r="F7" s="20">
        <f>500-E7</f>
        <v>464.18</v>
      </c>
      <c r="G7" s="23">
        <v>27</v>
      </c>
      <c r="H7" s="20">
        <f aca="true" t="shared" si="1" ref="H7:H16">F7*G7</f>
        <v>12532.86</v>
      </c>
      <c r="I7" s="30"/>
      <c r="J7" s="3"/>
    </row>
    <row r="8" spans="1:10" s="4" customFormat="1" ht="18" customHeight="1">
      <c r="A8" s="17">
        <v>6</v>
      </c>
      <c r="B8" s="22" t="s">
        <v>298</v>
      </c>
      <c r="C8" s="18">
        <v>35.82</v>
      </c>
      <c r="D8" s="19">
        <v>0</v>
      </c>
      <c r="E8" s="20">
        <f t="shared" si="0"/>
        <v>35.82</v>
      </c>
      <c r="F8" s="20">
        <f>0-E8</f>
        <v>-35.82</v>
      </c>
      <c r="G8" s="23">
        <v>1</v>
      </c>
      <c r="H8" s="20">
        <f t="shared" si="1"/>
        <v>-35.82</v>
      </c>
      <c r="I8" s="30" t="s">
        <v>299</v>
      </c>
      <c r="J8" s="3"/>
    </row>
    <row r="9" spans="1:10" s="4" customFormat="1" ht="18" customHeight="1">
      <c r="A9" s="17">
        <v>7</v>
      </c>
      <c r="B9" s="22" t="s">
        <v>300</v>
      </c>
      <c r="C9" s="18">
        <v>35.82</v>
      </c>
      <c r="D9" s="19">
        <v>0</v>
      </c>
      <c r="E9" s="20">
        <f t="shared" si="0"/>
        <v>35.82</v>
      </c>
      <c r="F9" s="20">
        <f>500-E9</f>
        <v>464.18</v>
      </c>
      <c r="G9" s="21">
        <v>30</v>
      </c>
      <c r="H9" s="20">
        <f t="shared" si="1"/>
        <v>13925.4</v>
      </c>
      <c r="I9" s="28"/>
      <c r="J9" s="3"/>
    </row>
    <row r="10" spans="1:10" s="4" customFormat="1" ht="18" customHeight="1">
      <c r="A10" s="17">
        <v>8</v>
      </c>
      <c r="B10" s="22" t="s">
        <v>301</v>
      </c>
      <c r="C10" s="18">
        <v>35.82</v>
      </c>
      <c r="D10" s="19">
        <v>0</v>
      </c>
      <c r="E10" s="20">
        <f t="shared" si="0"/>
        <v>35.82</v>
      </c>
      <c r="F10" s="20">
        <f>500-E10</f>
        <v>464.18</v>
      </c>
      <c r="G10" s="23">
        <v>27</v>
      </c>
      <c r="H10" s="20">
        <f t="shared" si="1"/>
        <v>12532.86</v>
      </c>
      <c r="I10" s="30"/>
      <c r="J10" s="3"/>
    </row>
    <row r="11" spans="1:9" s="3" customFormat="1" ht="18" customHeight="1">
      <c r="A11" s="17">
        <v>9</v>
      </c>
      <c r="B11" s="22" t="s">
        <v>302</v>
      </c>
      <c r="C11" s="18">
        <v>35.82</v>
      </c>
      <c r="D11" s="19">
        <v>0</v>
      </c>
      <c r="E11" s="20">
        <f t="shared" si="0"/>
        <v>35.82</v>
      </c>
      <c r="F11" s="20">
        <f>500-E11</f>
        <v>464.18</v>
      </c>
      <c r="G11" s="23">
        <v>26</v>
      </c>
      <c r="H11" s="20">
        <f t="shared" si="1"/>
        <v>12068.68</v>
      </c>
      <c r="I11" s="30"/>
    </row>
    <row r="12" spans="1:9" s="3" customFormat="1" ht="18" customHeight="1">
      <c r="A12" s="17">
        <v>10</v>
      </c>
      <c r="B12" s="22" t="s">
        <v>302</v>
      </c>
      <c r="C12" s="18">
        <v>35.82</v>
      </c>
      <c r="D12" s="19">
        <v>0</v>
      </c>
      <c r="E12" s="20">
        <f t="shared" si="0"/>
        <v>35.82</v>
      </c>
      <c r="F12" s="20">
        <f>0-E12</f>
        <v>-35.82</v>
      </c>
      <c r="G12" s="23">
        <v>1</v>
      </c>
      <c r="H12" s="20">
        <f t="shared" si="1"/>
        <v>-35.82</v>
      </c>
      <c r="I12" s="30" t="s">
        <v>303</v>
      </c>
    </row>
    <row r="13" spans="1:9" s="3" customFormat="1" ht="18" customHeight="1">
      <c r="A13" s="17">
        <v>11</v>
      </c>
      <c r="B13" s="22" t="s">
        <v>304</v>
      </c>
      <c r="C13" s="18">
        <v>35.82</v>
      </c>
      <c r="D13" s="19">
        <v>0</v>
      </c>
      <c r="E13" s="20">
        <f t="shared" si="0"/>
        <v>35.82</v>
      </c>
      <c r="F13" s="20">
        <f>500-E13</f>
        <v>464.18</v>
      </c>
      <c r="G13" s="23">
        <v>27</v>
      </c>
      <c r="H13" s="20">
        <f t="shared" si="1"/>
        <v>12532.86</v>
      </c>
      <c r="I13" s="30"/>
    </row>
    <row r="14" spans="1:9" s="3" customFormat="1" ht="18" customHeight="1">
      <c r="A14" s="17">
        <v>12</v>
      </c>
      <c r="B14" s="22" t="s">
        <v>304</v>
      </c>
      <c r="C14" s="18">
        <v>35.82</v>
      </c>
      <c r="D14" s="19">
        <v>0</v>
      </c>
      <c r="E14" s="20">
        <f t="shared" si="0"/>
        <v>35.82</v>
      </c>
      <c r="F14" s="20">
        <f>0-E14</f>
        <v>-35.82</v>
      </c>
      <c r="G14" s="23">
        <v>2</v>
      </c>
      <c r="H14" s="20">
        <f t="shared" si="1"/>
        <v>-71.64</v>
      </c>
      <c r="I14" s="30" t="s">
        <v>305</v>
      </c>
    </row>
    <row r="15" spans="1:10" s="4" customFormat="1" ht="18" customHeight="1">
      <c r="A15" s="17">
        <v>13</v>
      </c>
      <c r="B15" s="22" t="s">
        <v>306</v>
      </c>
      <c r="C15" s="18">
        <v>35.82</v>
      </c>
      <c r="D15" s="19">
        <v>0</v>
      </c>
      <c r="E15" s="20">
        <f aca="true" t="shared" si="2" ref="E15:E38">C15+D15</f>
        <v>35.82</v>
      </c>
      <c r="F15" s="20">
        <f aca="true" t="shared" si="3" ref="F15:F38">500-E15</f>
        <v>464.18</v>
      </c>
      <c r="G15" s="23">
        <v>27</v>
      </c>
      <c r="H15" s="20">
        <f t="shared" si="1"/>
        <v>12532.86</v>
      </c>
      <c r="I15" s="30"/>
      <c r="J15" s="3"/>
    </row>
    <row r="16" spans="1:10" s="4" customFormat="1" ht="18" customHeight="1">
      <c r="A16" s="17">
        <v>14</v>
      </c>
      <c r="B16" s="22" t="s">
        <v>307</v>
      </c>
      <c r="C16" s="18">
        <v>35.82</v>
      </c>
      <c r="D16" s="19">
        <v>0</v>
      </c>
      <c r="E16" s="20">
        <f t="shared" si="2"/>
        <v>35.82</v>
      </c>
      <c r="F16" s="20">
        <f t="shared" si="3"/>
        <v>464.18</v>
      </c>
      <c r="G16" s="23">
        <v>2</v>
      </c>
      <c r="H16" s="20">
        <f t="shared" si="1"/>
        <v>928.36</v>
      </c>
      <c r="I16" s="30"/>
      <c r="J16" s="3"/>
    </row>
    <row r="17" spans="1:10" s="4" customFormat="1" ht="18" customHeight="1">
      <c r="A17" s="17">
        <v>15</v>
      </c>
      <c r="B17" s="24" t="s">
        <v>308</v>
      </c>
      <c r="C17" s="18">
        <v>35.82</v>
      </c>
      <c r="D17" s="19">
        <v>0</v>
      </c>
      <c r="E17" s="20">
        <f t="shared" si="2"/>
        <v>35.82</v>
      </c>
      <c r="F17" s="20">
        <f t="shared" si="3"/>
        <v>464.18</v>
      </c>
      <c r="G17" s="23">
        <v>28</v>
      </c>
      <c r="H17" s="20">
        <f aca="true" t="shared" si="4" ref="H17:H48">F17*G17</f>
        <v>12997.04</v>
      </c>
      <c r="I17" s="30"/>
      <c r="J17" s="3"/>
    </row>
    <row r="18" spans="1:10" s="4" customFormat="1" ht="18" customHeight="1">
      <c r="A18" s="17">
        <v>16</v>
      </c>
      <c r="B18" s="24" t="s">
        <v>309</v>
      </c>
      <c r="C18" s="18">
        <v>35.82</v>
      </c>
      <c r="D18" s="19">
        <v>0</v>
      </c>
      <c r="E18" s="20">
        <f t="shared" si="2"/>
        <v>35.82</v>
      </c>
      <c r="F18" s="20">
        <f t="shared" si="3"/>
        <v>464.18</v>
      </c>
      <c r="G18" s="21">
        <v>37</v>
      </c>
      <c r="H18" s="20">
        <f t="shared" si="4"/>
        <v>17174.66</v>
      </c>
      <c r="I18" s="28"/>
      <c r="J18" s="3"/>
    </row>
    <row r="19" spans="1:10" s="4" customFormat="1" ht="18" customHeight="1">
      <c r="A19" s="17">
        <v>17</v>
      </c>
      <c r="B19" s="24" t="s">
        <v>310</v>
      </c>
      <c r="C19" s="18">
        <v>35.82</v>
      </c>
      <c r="D19" s="19">
        <v>0</v>
      </c>
      <c r="E19" s="20">
        <f t="shared" si="2"/>
        <v>35.82</v>
      </c>
      <c r="F19" s="20">
        <f t="shared" si="3"/>
        <v>464.18</v>
      </c>
      <c r="G19" s="23">
        <v>38</v>
      </c>
      <c r="H19" s="20">
        <f t="shared" si="4"/>
        <v>17638.84</v>
      </c>
      <c r="I19" s="30"/>
      <c r="J19" s="3"/>
    </row>
    <row r="20" spans="1:10" s="4" customFormat="1" ht="18" customHeight="1">
      <c r="A20" s="17">
        <v>18</v>
      </c>
      <c r="B20" s="24" t="s">
        <v>311</v>
      </c>
      <c r="C20" s="18">
        <v>35.82</v>
      </c>
      <c r="D20" s="19">
        <v>0</v>
      </c>
      <c r="E20" s="20">
        <f t="shared" si="2"/>
        <v>35.82</v>
      </c>
      <c r="F20" s="20">
        <f t="shared" si="3"/>
        <v>464.18</v>
      </c>
      <c r="G20" s="23">
        <v>40</v>
      </c>
      <c r="H20" s="20">
        <f t="shared" si="4"/>
        <v>18567.2</v>
      </c>
      <c r="I20" s="30"/>
      <c r="J20" s="3"/>
    </row>
    <row r="21" spans="1:10" s="5" customFormat="1" ht="18" customHeight="1">
      <c r="A21" s="17">
        <v>19</v>
      </c>
      <c r="B21" s="24" t="s">
        <v>312</v>
      </c>
      <c r="C21" s="18">
        <v>35.82</v>
      </c>
      <c r="D21" s="19">
        <v>0</v>
      </c>
      <c r="E21" s="20">
        <f t="shared" si="2"/>
        <v>35.82</v>
      </c>
      <c r="F21" s="20">
        <f t="shared" si="3"/>
        <v>464.18</v>
      </c>
      <c r="G21" s="23">
        <v>38</v>
      </c>
      <c r="H21" s="20">
        <f>F21*37+500</f>
        <v>17674.66</v>
      </c>
      <c r="I21" s="30" t="s">
        <v>313</v>
      </c>
      <c r="J21" s="3"/>
    </row>
    <row r="22" spans="1:10" s="5" customFormat="1" ht="18" customHeight="1">
      <c r="A22" s="17">
        <v>20</v>
      </c>
      <c r="B22" s="24" t="s">
        <v>314</v>
      </c>
      <c r="C22" s="18">
        <v>35.82</v>
      </c>
      <c r="D22" s="19">
        <v>0</v>
      </c>
      <c r="E22" s="20">
        <f t="shared" si="2"/>
        <v>35.82</v>
      </c>
      <c r="F22" s="20">
        <f t="shared" si="3"/>
        <v>464.18</v>
      </c>
      <c r="G22" s="23">
        <v>10</v>
      </c>
      <c r="H22" s="20">
        <f t="shared" si="4"/>
        <v>4641.8</v>
      </c>
      <c r="I22" s="30"/>
      <c r="J22" s="3"/>
    </row>
    <row r="23" spans="1:10" s="4" customFormat="1" ht="18" customHeight="1">
      <c r="A23" s="17">
        <v>21</v>
      </c>
      <c r="B23" s="24" t="s">
        <v>315</v>
      </c>
      <c r="C23" s="18">
        <v>35.82</v>
      </c>
      <c r="D23" s="19">
        <v>0</v>
      </c>
      <c r="E23" s="20">
        <f t="shared" si="2"/>
        <v>35.82</v>
      </c>
      <c r="F23" s="20">
        <f t="shared" si="3"/>
        <v>464.18</v>
      </c>
      <c r="G23" s="23">
        <v>23</v>
      </c>
      <c r="H23" s="20">
        <f t="shared" si="4"/>
        <v>10676.14</v>
      </c>
      <c r="I23" s="31"/>
      <c r="J23" s="3"/>
    </row>
    <row r="24" spans="1:10" s="4" customFormat="1" ht="18" customHeight="1">
      <c r="A24" s="17">
        <v>22</v>
      </c>
      <c r="B24" s="24" t="s">
        <v>316</v>
      </c>
      <c r="C24" s="18">
        <v>35.82</v>
      </c>
      <c r="D24" s="19">
        <v>0</v>
      </c>
      <c r="E24" s="20">
        <f t="shared" si="2"/>
        <v>35.82</v>
      </c>
      <c r="F24" s="20">
        <f t="shared" si="3"/>
        <v>464.18</v>
      </c>
      <c r="G24" s="23">
        <v>13</v>
      </c>
      <c r="H24" s="20">
        <f t="shared" si="4"/>
        <v>6034.34</v>
      </c>
      <c r="I24" s="30"/>
      <c r="J24" s="3"/>
    </row>
    <row r="25" spans="1:10" s="4" customFormat="1" ht="18" customHeight="1">
      <c r="A25" s="17">
        <v>23</v>
      </c>
      <c r="B25" s="23" t="s">
        <v>317</v>
      </c>
      <c r="C25" s="18">
        <v>35.82</v>
      </c>
      <c r="D25" s="19">
        <v>0</v>
      </c>
      <c r="E25" s="20">
        <f t="shared" si="2"/>
        <v>35.82</v>
      </c>
      <c r="F25" s="20">
        <f t="shared" si="3"/>
        <v>464.18</v>
      </c>
      <c r="G25" s="23">
        <v>35</v>
      </c>
      <c r="H25" s="20">
        <f t="shared" si="4"/>
        <v>16246.300000000001</v>
      </c>
      <c r="I25" s="30"/>
      <c r="J25" s="3"/>
    </row>
    <row r="26" spans="1:10" s="4" customFormat="1" ht="18" customHeight="1">
      <c r="A26" s="17">
        <v>24</v>
      </c>
      <c r="B26" s="23" t="s">
        <v>318</v>
      </c>
      <c r="C26" s="18">
        <v>35.82</v>
      </c>
      <c r="D26" s="19">
        <v>0</v>
      </c>
      <c r="E26" s="20">
        <f t="shared" si="2"/>
        <v>35.82</v>
      </c>
      <c r="F26" s="20">
        <f t="shared" si="3"/>
        <v>464.18</v>
      </c>
      <c r="G26" s="23">
        <v>34</v>
      </c>
      <c r="H26" s="20">
        <f t="shared" si="4"/>
        <v>15782.12</v>
      </c>
      <c r="I26" s="30"/>
      <c r="J26" s="3"/>
    </row>
    <row r="27" spans="1:10" s="4" customFormat="1" ht="18" customHeight="1">
      <c r="A27" s="17">
        <v>25</v>
      </c>
      <c r="B27" s="23" t="s">
        <v>319</v>
      </c>
      <c r="C27" s="18">
        <v>35.82</v>
      </c>
      <c r="D27" s="19">
        <v>0</v>
      </c>
      <c r="E27" s="20">
        <f t="shared" si="2"/>
        <v>35.82</v>
      </c>
      <c r="F27" s="20">
        <f t="shared" si="3"/>
        <v>464.18</v>
      </c>
      <c r="G27" s="17">
        <v>30</v>
      </c>
      <c r="H27" s="20">
        <f t="shared" si="4"/>
        <v>13925.4</v>
      </c>
      <c r="I27" s="31"/>
      <c r="J27" s="3"/>
    </row>
    <row r="28" spans="1:10" s="4" customFormat="1" ht="18" customHeight="1">
      <c r="A28" s="17">
        <v>26</v>
      </c>
      <c r="B28" s="23" t="s">
        <v>320</v>
      </c>
      <c r="C28" s="18">
        <v>35.82</v>
      </c>
      <c r="D28" s="19">
        <v>0</v>
      </c>
      <c r="E28" s="20">
        <f t="shared" si="2"/>
        <v>35.82</v>
      </c>
      <c r="F28" s="20">
        <f t="shared" si="3"/>
        <v>464.18</v>
      </c>
      <c r="G28" s="23">
        <v>33</v>
      </c>
      <c r="H28" s="20">
        <f t="shared" si="4"/>
        <v>15317.94</v>
      </c>
      <c r="I28" s="30"/>
      <c r="J28" s="3"/>
    </row>
    <row r="29" spans="1:10" s="4" customFormat="1" ht="18" customHeight="1">
      <c r="A29" s="17">
        <v>27</v>
      </c>
      <c r="B29" s="23" t="s">
        <v>321</v>
      </c>
      <c r="C29" s="18">
        <v>35.82</v>
      </c>
      <c r="D29" s="19">
        <v>0</v>
      </c>
      <c r="E29" s="20">
        <f t="shared" si="2"/>
        <v>35.82</v>
      </c>
      <c r="F29" s="20">
        <f t="shared" si="3"/>
        <v>464.18</v>
      </c>
      <c r="G29" s="23">
        <v>33</v>
      </c>
      <c r="H29" s="20">
        <f t="shared" si="4"/>
        <v>15317.94</v>
      </c>
      <c r="I29" s="30"/>
      <c r="J29" s="3"/>
    </row>
    <row r="30" spans="1:10" s="4" customFormat="1" ht="18" customHeight="1">
      <c r="A30" s="17">
        <v>28</v>
      </c>
      <c r="B30" s="23" t="s">
        <v>322</v>
      </c>
      <c r="C30" s="18">
        <v>35.82</v>
      </c>
      <c r="D30" s="19">
        <v>0</v>
      </c>
      <c r="E30" s="20">
        <f t="shared" si="2"/>
        <v>35.82</v>
      </c>
      <c r="F30" s="20">
        <f t="shared" si="3"/>
        <v>464.18</v>
      </c>
      <c r="G30" s="23">
        <v>30</v>
      </c>
      <c r="H30" s="20">
        <f t="shared" si="4"/>
        <v>13925.4</v>
      </c>
      <c r="I30" s="30"/>
      <c r="J30" s="3"/>
    </row>
    <row r="31" spans="1:10" s="4" customFormat="1" ht="15.75" customHeight="1">
      <c r="A31" s="17">
        <v>29</v>
      </c>
      <c r="B31" s="23" t="s">
        <v>323</v>
      </c>
      <c r="C31" s="18">
        <v>35.82</v>
      </c>
      <c r="D31" s="19">
        <v>0</v>
      </c>
      <c r="E31" s="20">
        <f t="shared" si="2"/>
        <v>35.82</v>
      </c>
      <c r="F31" s="20">
        <f t="shared" si="3"/>
        <v>464.18</v>
      </c>
      <c r="G31" s="25">
        <v>33</v>
      </c>
      <c r="H31" s="20">
        <f t="shared" si="4"/>
        <v>15317.94</v>
      </c>
      <c r="I31" s="31"/>
      <c r="J31" s="3"/>
    </row>
    <row r="32" spans="1:10" s="4" customFormat="1" ht="18" customHeight="1">
      <c r="A32" s="17">
        <v>30</v>
      </c>
      <c r="B32" s="23" t="s">
        <v>324</v>
      </c>
      <c r="C32" s="18">
        <v>35.82</v>
      </c>
      <c r="D32" s="19">
        <v>0</v>
      </c>
      <c r="E32" s="20">
        <f t="shared" si="2"/>
        <v>35.82</v>
      </c>
      <c r="F32" s="20">
        <f t="shared" si="3"/>
        <v>464.18</v>
      </c>
      <c r="G32" s="23">
        <v>33</v>
      </c>
      <c r="H32" s="20">
        <f t="shared" si="4"/>
        <v>15317.94</v>
      </c>
      <c r="I32" s="30"/>
      <c r="J32" s="3"/>
    </row>
    <row r="33" spans="1:10" s="4" customFormat="1" ht="18" customHeight="1">
      <c r="A33" s="17">
        <v>31</v>
      </c>
      <c r="B33" s="23" t="s">
        <v>325</v>
      </c>
      <c r="C33" s="18">
        <v>35.82</v>
      </c>
      <c r="D33" s="19">
        <v>0</v>
      </c>
      <c r="E33" s="20">
        <f t="shared" si="2"/>
        <v>35.82</v>
      </c>
      <c r="F33" s="20">
        <f t="shared" si="3"/>
        <v>464.18</v>
      </c>
      <c r="G33" s="23">
        <v>31</v>
      </c>
      <c r="H33" s="20">
        <f t="shared" si="4"/>
        <v>14389.58</v>
      </c>
      <c r="I33" s="30"/>
      <c r="J33" s="3"/>
    </row>
    <row r="34" spans="1:9" s="3" customFormat="1" ht="18" customHeight="1">
      <c r="A34" s="17">
        <v>32</v>
      </c>
      <c r="B34" s="23" t="s">
        <v>326</v>
      </c>
      <c r="C34" s="18">
        <v>35.82</v>
      </c>
      <c r="D34" s="19">
        <v>0</v>
      </c>
      <c r="E34" s="20">
        <f t="shared" si="2"/>
        <v>35.82</v>
      </c>
      <c r="F34" s="20">
        <f t="shared" si="3"/>
        <v>464.18</v>
      </c>
      <c r="G34" s="23">
        <v>33</v>
      </c>
      <c r="H34" s="20">
        <f t="shared" si="4"/>
        <v>15317.94</v>
      </c>
      <c r="I34" s="30"/>
    </row>
    <row r="35" spans="1:10" s="4" customFormat="1" ht="18" customHeight="1">
      <c r="A35" s="17">
        <v>33</v>
      </c>
      <c r="B35" s="23" t="s">
        <v>327</v>
      </c>
      <c r="C35" s="18">
        <v>35.82</v>
      </c>
      <c r="D35" s="19">
        <v>0</v>
      </c>
      <c r="E35" s="20">
        <f t="shared" si="2"/>
        <v>35.82</v>
      </c>
      <c r="F35" s="20">
        <f t="shared" si="3"/>
        <v>464.18</v>
      </c>
      <c r="G35" s="23">
        <v>34</v>
      </c>
      <c r="H35" s="20">
        <f t="shared" si="4"/>
        <v>15782.12</v>
      </c>
      <c r="I35" s="30"/>
      <c r="J35" s="3"/>
    </row>
    <row r="36" spans="1:10" s="4" customFormat="1" ht="18" customHeight="1">
      <c r="A36" s="17">
        <v>34</v>
      </c>
      <c r="B36" s="23" t="s">
        <v>328</v>
      </c>
      <c r="C36" s="18">
        <v>35.82</v>
      </c>
      <c r="D36" s="19">
        <v>0</v>
      </c>
      <c r="E36" s="20">
        <f t="shared" si="2"/>
        <v>35.82</v>
      </c>
      <c r="F36" s="20">
        <f t="shared" si="3"/>
        <v>464.18</v>
      </c>
      <c r="G36" s="23">
        <v>32</v>
      </c>
      <c r="H36" s="20">
        <f t="shared" si="4"/>
        <v>14853.76</v>
      </c>
      <c r="I36" s="30"/>
      <c r="J36" s="3"/>
    </row>
    <row r="37" spans="1:10" s="4" customFormat="1" ht="18" customHeight="1">
      <c r="A37" s="17">
        <v>35</v>
      </c>
      <c r="B37" s="23" t="s">
        <v>329</v>
      </c>
      <c r="C37" s="18">
        <v>35.82</v>
      </c>
      <c r="D37" s="19">
        <v>0</v>
      </c>
      <c r="E37" s="20">
        <f t="shared" si="2"/>
        <v>35.82</v>
      </c>
      <c r="F37" s="20">
        <f t="shared" si="3"/>
        <v>464.18</v>
      </c>
      <c r="G37" s="23">
        <v>34</v>
      </c>
      <c r="H37" s="20">
        <f t="shared" si="4"/>
        <v>15782.12</v>
      </c>
      <c r="I37" s="30"/>
      <c r="J37" s="3"/>
    </row>
    <row r="38" spans="1:10" s="4" customFormat="1" ht="18" customHeight="1">
      <c r="A38" s="17">
        <v>36</v>
      </c>
      <c r="B38" s="23" t="s">
        <v>330</v>
      </c>
      <c r="C38" s="18">
        <v>35.82</v>
      </c>
      <c r="D38" s="19">
        <v>0</v>
      </c>
      <c r="E38" s="20">
        <f t="shared" si="2"/>
        <v>35.82</v>
      </c>
      <c r="F38" s="20">
        <f t="shared" si="3"/>
        <v>464.18</v>
      </c>
      <c r="G38" s="23">
        <v>32</v>
      </c>
      <c r="H38" s="20">
        <f t="shared" si="4"/>
        <v>14853.76</v>
      </c>
      <c r="I38" s="30"/>
      <c r="J38" s="3"/>
    </row>
    <row r="39" spans="1:10" s="4" customFormat="1" ht="18" customHeight="1">
      <c r="A39" s="17">
        <v>37</v>
      </c>
      <c r="B39" s="23" t="s">
        <v>331</v>
      </c>
      <c r="C39" s="18">
        <v>35.82</v>
      </c>
      <c r="D39" s="19">
        <v>0</v>
      </c>
      <c r="E39" s="20">
        <f aca="true" t="shared" si="5" ref="E39:E70">C39+D39</f>
        <v>35.82</v>
      </c>
      <c r="F39" s="20">
        <f aca="true" t="shared" si="6" ref="F39:F70">500-E39</f>
        <v>464.18</v>
      </c>
      <c r="G39" s="23">
        <v>31</v>
      </c>
      <c r="H39" s="20">
        <f t="shared" si="4"/>
        <v>14389.58</v>
      </c>
      <c r="I39" s="30"/>
      <c r="J39" s="3"/>
    </row>
    <row r="40" spans="1:10" s="4" customFormat="1" ht="18" customHeight="1">
      <c r="A40" s="17">
        <v>38</v>
      </c>
      <c r="B40" s="23" t="s">
        <v>332</v>
      </c>
      <c r="C40" s="18">
        <v>35.82</v>
      </c>
      <c r="D40" s="19">
        <v>0</v>
      </c>
      <c r="E40" s="20">
        <f t="shared" si="5"/>
        <v>35.82</v>
      </c>
      <c r="F40" s="20">
        <f t="shared" si="6"/>
        <v>464.18</v>
      </c>
      <c r="G40" s="23">
        <v>34</v>
      </c>
      <c r="H40" s="20">
        <f t="shared" si="4"/>
        <v>15782.12</v>
      </c>
      <c r="I40" s="30"/>
      <c r="J40" s="3"/>
    </row>
    <row r="41" spans="1:10" s="4" customFormat="1" ht="18" customHeight="1">
      <c r="A41" s="17">
        <v>39</v>
      </c>
      <c r="B41" s="23" t="s">
        <v>333</v>
      </c>
      <c r="C41" s="18">
        <v>35.82</v>
      </c>
      <c r="D41" s="19">
        <v>0</v>
      </c>
      <c r="E41" s="20">
        <f t="shared" si="5"/>
        <v>35.82</v>
      </c>
      <c r="F41" s="20">
        <f t="shared" si="6"/>
        <v>464.18</v>
      </c>
      <c r="G41" s="23">
        <v>31</v>
      </c>
      <c r="H41" s="20">
        <f t="shared" si="4"/>
        <v>14389.58</v>
      </c>
      <c r="I41" s="30"/>
      <c r="J41" s="3"/>
    </row>
    <row r="42" spans="1:10" s="4" customFormat="1" ht="18" customHeight="1">
      <c r="A42" s="17">
        <v>40</v>
      </c>
      <c r="B42" s="23" t="s">
        <v>334</v>
      </c>
      <c r="C42" s="18">
        <v>35.82</v>
      </c>
      <c r="D42" s="19">
        <v>0</v>
      </c>
      <c r="E42" s="20">
        <f t="shared" si="5"/>
        <v>35.82</v>
      </c>
      <c r="F42" s="20">
        <f t="shared" si="6"/>
        <v>464.18</v>
      </c>
      <c r="G42" s="23">
        <v>32</v>
      </c>
      <c r="H42" s="20">
        <f t="shared" si="4"/>
        <v>14853.76</v>
      </c>
      <c r="I42" s="30"/>
      <c r="J42" s="3"/>
    </row>
    <row r="43" spans="1:10" s="4" customFormat="1" ht="18" customHeight="1">
      <c r="A43" s="17">
        <v>41</v>
      </c>
      <c r="B43" s="23" t="s">
        <v>335</v>
      </c>
      <c r="C43" s="18">
        <v>35.82</v>
      </c>
      <c r="D43" s="19">
        <v>0</v>
      </c>
      <c r="E43" s="20">
        <f t="shared" si="5"/>
        <v>35.82</v>
      </c>
      <c r="F43" s="20">
        <f t="shared" si="6"/>
        <v>464.18</v>
      </c>
      <c r="G43" s="23">
        <v>32</v>
      </c>
      <c r="H43" s="20">
        <f t="shared" si="4"/>
        <v>14853.76</v>
      </c>
      <c r="I43" s="30"/>
      <c r="J43" s="3"/>
    </row>
    <row r="44" spans="1:10" s="4" customFormat="1" ht="18" customHeight="1">
      <c r="A44" s="17">
        <v>42</v>
      </c>
      <c r="B44" s="23" t="s">
        <v>336</v>
      </c>
      <c r="C44" s="18">
        <v>35.82</v>
      </c>
      <c r="D44" s="19">
        <v>0</v>
      </c>
      <c r="E44" s="20">
        <f t="shared" si="5"/>
        <v>35.82</v>
      </c>
      <c r="F44" s="20">
        <f t="shared" si="6"/>
        <v>464.18</v>
      </c>
      <c r="G44" s="23">
        <v>31</v>
      </c>
      <c r="H44" s="20">
        <f t="shared" si="4"/>
        <v>14389.58</v>
      </c>
      <c r="I44" s="30"/>
      <c r="J44" s="3"/>
    </row>
    <row r="45" spans="1:10" s="4" customFormat="1" ht="18" customHeight="1">
      <c r="A45" s="17">
        <v>43</v>
      </c>
      <c r="B45" s="23" t="s">
        <v>337</v>
      </c>
      <c r="C45" s="18">
        <v>35.82</v>
      </c>
      <c r="D45" s="19">
        <v>0</v>
      </c>
      <c r="E45" s="20">
        <f t="shared" si="5"/>
        <v>35.82</v>
      </c>
      <c r="F45" s="20">
        <f t="shared" si="6"/>
        <v>464.18</v>
      </c>
      <c r="G45" s="23">
        <v>39</v>
      </c>
      <c r="H45" s="20">
        <f t="shared" si="4"/>
        <v>18103.02</v>
      </c>
      <c r="I45" s="30"/>
      <c r="J45" s="3"/>
    </row>
    <row r="46" spans="1:10" s="4" customFormat="1" ht="18" customHeight="1">
      <c r="A46" s="17">
        <v>44</v>
      </c>
      <c r="B46" s="23" t="s">
        <v>338</v>
      </c>
      <c r="C46" s="18">
        <v>35.82</v>
      </c>
      <c r="D46" s="19">
        <v>0</v>
      </c>
      <c r="E46" s="20">
        <f t="shared" si="5"/>
        <v>35.82</v>
      </c>
      <c r="F46" s="20">
        <f t="shared" si="6"/>
        <v>464.18</v>
      </c>
      <c r="G46" s="23">
        <v>39</v>
      </c>
      <c r="H46" s="20">
        <f t="shared" si="4"/>
        <v>18103.02</v>
      </c>
      <c r="I46" s="30"/>
      <c r="J46" s="3"/>
    </row>
    <row r="47" spans="1:10" s="4" customFormat="1" ht="18" customHeight="1">
      <c r="A47" s="17">
        <v>45</v>
      </c>
      <c r="B47" s="23" t="s">
        <v>339</v>
      </c>
      <c r="C47" s="18">
        <v>35.82</v>
      </c>
      <c r="D47" s="19">
        <v>0</v>
      </c>
      <c r="E47" s="20">
        <f t="shared" si="5"/>
        <v>35.82</v>
      </c>
      <c r="F47" s="20">
        <f t="shared" si="6"/>
        <v>464.18</v>
      </c>
      <c r="G47" s="23">
        <v>37</v>
      </c>
      <c r="H47" s="20">
        <f t="shared" si="4"/>
        <v>17174.66</v>
      </c>
      <c r="I47" s="30"/>
      <c r="J47" s="3"/>
    </row>
    <row r="48" spans="1:10" s="4" customFormat="1" ht="18" customHeight="1">
      <c r="A48" s="17">
        <v>46</v>
      </c>
      <c r="B48" s="23" t="s">
        <v>340</v>
      </c>
      <c r="C48" s="18">
        <v>35.82</v>
      </c>
      <c r="D48" s="19">
        <v>0</v>
      </c>
      <c r="E48" s="20">
        <f t="shared" si="5"/>
        <v>35.82</v>
      </c>
      <c r="F48" s="20">
        <f t="shared" si="6"/>
        <v>464.18</v>
      </c>
      <c r="G48" s="23">
        <v>34</v>
      </c>
      <c r="H48" s="20">
        <f t="shared" si="4"/>
        <v>15782.12</v>
      </c>
      <c r="I48" s="30"/>
      <c r="J48" s="3"/>
    </row>
    <row r="49" spans="1:10" s="4" customFormat="1" ht="18" customHeight="1">
      <c r="A49" s="17">
        <v>47</v>
      </c>
      <c r="B49" s="23" t="s">
        <v>341</v>
      </c>
      <c r="C49" s="18">
        <v>35.82</v>
      </c>
      <c r="D49" s="19">
        <v>0</v>
      </c>
      <c r="E49" s="20">
        <f t="shared" si="5"/>
        <v>35.82</v>
      </c>
      <c r="F49" s="20">
        <f t="shared" si="6"/>
        <v>464.18</v>
      </c>
      <c r="G49" s="23">
        <v>62</v>
      </c>
      <c r="H49" s="20">
        <f aca="true" t="shared" si="7" ref="H49:H80">F49*G49</f>
        <v>28779.16</v>
      </c>
      <c r="I49" s="30"/>
      <c r="J49" s="3"/>
    </row>
    <row r="50" spans="1:10" s="4" customFormat="1" ht="18" customHeight="1">
      <c r="A50" s="17">
        <v>48</v>
      </c>
      <c r="B50" s="23" t="s">
        <v>342</v>
      </c>
      <c r="C50" s="18">
        <v>35.82</v>
      </c>
      <c r="D50" s="19">
        <v>0</v>
      </c>
      <c r="E50" s="20">
        <f t="shared" si="5"/>
        <v>35.82</v>
      </c>
      <c r="F50" s="20">
        <f t="shared" si="6"/>
        <v>464.18</v>
      </c>
      <c r="G50" s="23">
        <v>60</v>
      </c>
      <c r="H50" s="20">
        <f t="shared" si="7"/>
        <v>27850.8</v>
      </c>
      <c r="I50" s="30" t="s">
        <v>343</v>
      </c>
      <c r="J50" s="3"/>
    </row>
    <row r="51" spans="1:9" s="3" customFormat="1" ht="18" customHeight="1">
      <c r="A51" s="17">
        <v>49</v>
      </c>
      <c r="B51" s="26" t="s">
        <v>344</v>
      </c>
      <c r="C51" s="18">
        <v>35.82</v>
      </c>
      <c r="D51" s="19">
        <v>0</v>
      </c>
      <c r="E51" s="20">
        <f t="shared" si="5"/>
        <v>35.82</v>
      </c>
      <c r="F51" s="20">
        <f t="shared" si="6"/>
        <v>464.18</v>
      </c>
      <c r="G51" s="21">
        <v>30</v>
      </c>
      <c r="H51" s="20">
        <f t="shared" si="7"/>
        <v>13925.4</v>
      </c>
      <c r="I51" s="28"/>
    </row>
    <row r="52" spans="1:9" s="3" customFormat="1" ht="18" customHeight="1">
      <c r="A52" s="17">
        <v>50</v>
      </c>
      <c r="B52" s="26" t="s">
        <v>345</v>
      </c>
      <c r="C52" s="18">
        <v>35.82</v>
      </c>
      <c r="D52" s="19">
        <v>0</v>
      </c>
      <c r="E52" s="20">
        <f t="shared" si="5"/>
        <v>35.82</v>
      </c>
      <c r="F52" s="20">
        <f t="shared" si="6"/>
        <v>464.18</v>
      </c>
      <c r="G52" s="21">
        <v>27</v>
      </c>
      <c r="H52" s="20">
        <f t="shared" si="7"/>
        <v>12532.86</v>
      </c>
      <c r="I52" s="28"/>
    </row>
    <row r="53" spans="1:10" s="6" customFormat="1" ht="18" customHeight="1">
      <c r="A53" s="17">
        <v>51</v>
      </c>
      <c r="B53" s="26" t="s">
        <v>346</v>
      </c>
      <c r="C53" s="18">
        <v>35.82</v>
      </c>
      <c r="D53" s="19">
        <v>0</v>
      </c>
      <c r="E53" s="20">
        <f t="shared" si="5"/>
        <v>35.82</v>
      </c>
      <c r="F53" s="20">
        <f t="shared" si="6"/>
        <v>464.18</v>
      </c>
      <c r="G53" s="25">
        <v>28</v>
      </c>
      <c r="H53" s="20">
        <f t="shared" si="7"/>
        <v>12997.04</v>
      </c>
      <c r="I53" s="32"/>
      <c r="J53" s="33"/>
    </row>
    <row r="54" spans="1:10" s="7" customFormat="1" ht="18" customHeight="1">
      <c r="A54" s="17">
        <v>52</v>
      </c>
      <c r="B54" s="26" t="s">
        <v>347</v>
      </c>
      <c r="C54" s="18">
        <v>35.82</v>
      </c>
      <c r="D54" s="19">
        <v>0</v>
      </c>
      <c r="E54" s="20">
        <f t="shared" si="5"/>
        <v>35.82</v>
      </c>
      <c r="F54" s="20">
        <f t="shared" si="6"/>
        <v>464.18</v>
      </c>
      <c r="G54" s="23">
        <v>28</v>
      </c>
      <c r="H54" s="20">
        <f t="shared" si="7"/>
        <v>12997.04</v>
      </c>
      <c r="I54" s="34" t="s">
        <v>348</v>
      </c>
      <c r="J54" s="3"/>
    </row>
    <row r="55" spans="1:10" s="6" customFormat="1" ht="18" customHeight="1">
      <c r="A55" s="17">
        <v>53</v>
      </c>
      <c r="B55" s="26" t="s">
        <v>349</v>
      </c>
      <c r="C55" s="18">
        <v>35.82</v>
      </c>
      <c r="D55" s="19">
        <v>0</v>
      </c>
      <c r="E55" s="20">
        <f t="shared" si="5"/>
        <v>35.82</v>
      </c>
      <c r="F55" s="20">
        <f t="shared" si="6"/>
        <v>464.18</v>
      </c>
      <c r="G55" s="23">
        <v>26</v>
      </c>
      <c r="H55" s="20">
        <f t="shared" si="7"/>
        <v>12068.68</v>
      </c>
      <c r="I55" s="30"/>
      <c r="J55" s="33"/>
    </row>
    <row r="56" spans="1:10" s="8" customFormat="1" ht="18" customHeight="1">
      <c r="A56" s="17">
        <v>54</v>
      </c>
      <c r="B56" s="26" t="s">
        <v>350</v>
      </c>
      <c r="C56" s="18">
        <v>35.82</v>
      </c>
      <c r="D56" s="19">
        <v>0</v>
      </c>
      <c r="E56" s="20">
        <f t="shared" si="5"/>
        <v>35.82</v>
      </c>
      <c r="F56" s="20">
        <f t="shared" si="6"/>
        <v>464.18</v>
      </c>
      <c r="G56" s="25">
        <v>26</v>
      </c>
      <c r="H56" s="20">
        <f t="shared" si="7"/>
        <v>12068.68</v>
      </c>
      <c r="I56" s="32"/>
      <c r="J56" s="33"/>
    </row>
    <row r="57" spans="1:10" s="8" customFormat="1" ht="18" customHeight="1">
      <c r="A57" s="17">
        <v>55</v>
      </c>
      <c r="B57" s="26" t="s">
        <v>351</v>
      </c>
      <c r="C57" s="18">
        <v>35.82</v>
      </c>
      <c r="D57" s="19">
        <v>0</v>
      </c>
      <c r="E57" s="20">
        <f t="shared" si="5"/>
        <v>35.82</v>
      </c>
      <c r="F57" s="20">
        <f t="shared" si="6"/>
        <v>464.18</v>
      </c>
      <c r="G57" s="25">
        <v>29</v>
      </c>
      <c r="H57" s="20">
        <f t="shared" si="7"/>
        <v>13461.22</v>
      </c>
      <c r="I57" s="35"/>
      <c r="J57" s="33"/>
    </row>
    <row r="58" spans="1:10" s="8" customFormat="1" ht="18" customHeight="1">
      <c r="A58" s="17">
        <v>56</v>
      </c>
      <c r="B58" s="26" t="s">
        <v>352</v>
      </c>
      <c r="C58" s="18">
        <v>35.82</v>
      </c>
      <c r="D58" s="19">
        <v>0</v>
      </c>
      <c r="E58" s="20">
        <f t="shared" si="5"/>
        <v>35.82</v>
      </c>
      <c r="F58" s="20">
        <f t="shared" si="6"/>
        <v>464.18</v>
      </c>
      <c r="G58" s="25">
        <v>28</v>
      </c>
      <c r="H58" s="20">
        <f t="shared" si="7"/>
        <v>12997.04</v>
      </c>
      <c r="I58" s="35"/>
      <c r="J58" s="33"/>
    </row>
    <row r="59" spans="1:10" s="8" customFormat="1" ht="18" customHeight="1">
      <c r="A59" s="17">
        <v>57</v>
      </c>
      <c r="B59" s="26" t="s">
        <v>353</v>
      </c>
      <c r="C59" s="18">
        <v>35.82</v>
      </c>
      <c r="D59" s="19">
        <v>0</v>
      </c>
      <c r="E59" s="20">
        <f t="shared" si="5"/>
        <v>35.82</v>
      </c>
      <c r="F59" s="20">
        <f t="shared" si="6"/>
        <v>464.18</v>
      </c>
      <c r="G59" s="25">
        <v>25</v>
      </c>
      <c r="H59" s="20">
        <f t="shared" si="7"/>
        <v>11604.5</v>
      </c>
      <c r="I59" s="35"/>
      <c r="J59" s="33"/>
    </row>
    <row r="60" spans="1:10" s="8" customFormat="1" ht="18" customHeight="1">
      <c r="A60" s="17">
        <v>58</v>
      </c>
      <c r="B60" s="24" t="s">
        <v>354</v>
      </c>
      <c r="C60" s="18">
        <v>35.82</v>
      </c>
      <c r="D60" s="19">
        <v>0</v>
      </c>
      <c r="E60" s="20">
        <f t="shared" si="5"/>
        <v>35.82</v>
      </c>
      <c r="F60" s="20">
        <f t="shared" si="6"/>
        <v>464.18</v>
      </c>
      <c r="G60" s="25">
        <v>45</v>
      </c>
      <c r="H60" s="20">
        <f t="shared" si="7"/>
        <v>20888.1</v>
      </c>
      <c r="I60" s="35"/>
      <c r="J60" s="33"/>
    </row>
    <row r="61" spans="1:10" s="8" customFormat="1" ht="18" customHeight="1">
      <c r="A61" s="17">
        <v>59</v>
      </c>
      <c r="B61" s="24" t="s">
        <v>355</v>
      </c>
      <c r="C61" s="18">
        <v>35.82</v>
      </c>
      <c r="D61" s="19">
        <v>0</v>
      </c>
      <c r="E61" s="20">
        <f t="shared" si="5"/>
        <v>35.82</v>
      </c>
      <c r="F61" s="20">
        <f t="shared" si="6"/>
        <v>464.18</v>
      </c>
      <c r="G61" s="25">
        <v>43</v>
      </c>
      <c r="H61" s="20">
        <f t="shared" si="7"/>
        <v>19959.74</v>
      </c>
      <c r="I61" s="35"/>
      <c r="J61" s="33"/>
    </row>
    <row r="62" spans="1:10" s="4" customFormat="1" ht="18" customHeight="1">
      <c r="A62" s="17">
        <v>60</v>
      </c>
      <c r="B62" s="24" t="s">
        <v>356</v>
      </c>
      <c r="C62" s="18">
        <v>35.82</v>
      </c>
      <c r="D62" s="19">
        <v>0</v>
      </c>
      <c r="E62" s="20">
        <f t="shared" si="5"/>
        <v>35.82</v>
      </c>
      <c r="F62" s="20">
        <f t="shared" si="6"/>
        <v>464.18</v>
      </c>
      <c r="G62" s="25">
        <v>44</v>
      </c>
      <c r="H62" s="20">
        <f t="shared" si="7"/>
        <v>20423.920000000002</v>
      </c>
      <c r="I62" s="35"/>
      <c r="J62" s="3"/>
    </row>
    <row r="63" spans="1:10" s="4" customFormat="1" ht="18" customHeight="1">
      <c r="A63" s="17">
        <v>61</v>
      </c>
      <c r="B63" s="24" t="s">
        <v>357</v>
      </c>
      <c r="C63" s="18">
        <v>35.82</v>
      </c>
      <c r="D63" s="19">
        <v>0</v>
      </c>
      <c r="E63" s="20">
        <f t="shared" si="5"/>
        <v>35.82</v>
      </c>
      <c r="F63" s="20">
        <f t="shared" si="6"/>
        <v>464.18</v>
      </c>
      <c r="G63" s="23">
        <v>14</v>
      </c>
      <c r="H63" s="20">
        <f t="shared" si="7"/>
        <v>6498.52</v>
      </c>
      <c r="I63" s="30"/>
      <c r="J63" s="3"/>
    </row>
    <row r="64" spans="1:10" s="4" customFormat="1" ht="18" customHeight="1">
      <c r="A64" s="17">
        <v>62</v>
      </c>
      <c r="B64" s="24" t="s">
        <v>358</v>
      </c>
      <c r="C64" s="18">
        <v>35.82</v>
      </c>
      <c r="D64" s="19">
        <v>0</v>
      </c>
      <c r="E64" s="20">
        <f t="shared" si="5"/>
        <v>35.82</v>
      </c>
      <c r="F64" s="20">
        <f t="shared" si="6"/>
        <v>464.18</v>
      </c>
      <c r="G64" s="23">
        <v>37</v>
      </c>
      <c r="H64" s="20">
        <f t="shared" si="7"/>
        <v>17174.66</v>
      </c>
      <c r="I64" s="30"/>
      <c r="J64" s="3"/>
    </row>
    <row r="65" spans="1:10" s="4" customFormat="1" ht="18" customHeight="1">
      <c r="A65" s="17">
        <v>63</v>
      </c>
      <c r="B65" s="24" t="s">
        <v>359</v>
      </c>
      <c r="C65" s="18">
        <v>35.82</v>
      </c>
      <c r="D65" s="19">
        <v>0</v>
      </c>
      <c r="E65" s="20">
        <f t="shared" si="5"/>
        <v>35.82</v>
      </c>
      <c r="F65" s="20">
        <f t="shared" si="6"/>
        <v>464.18</v>
      </c>
      <c r="G65" s="23">
        <v>32</v>
      </c>
      <c r="H65" s="20">
        <f t="shared" si="7"/>
        <v>14853.76</v>
      </c>
      <c r="I65" s="30"/>
      <c r="J65" s="3"/>
    </row>
    <row r="66" spans="1:10" s="4" customFormat="1" ht="18" customHeight="1">
      <c r="A66" s="17">
        <v>64</v>
      </c>
      <c r="B66" s="36" t="s">
        <v>360</v>
      </c>
      <c r="C66" s="18">
        <v>35.82</v>
      </c>
      <c r="D66" s="19">
        <v>0</v>
      </c>
      <c r="E66" s="20">
        <f t="shared" si="5"/>
        <v>35.82</v>
      </c>
      <c r="F66" s="20">
        <f t="shared" si="6"/>
        <v>464.18</v>
      </c>
      <c r="G66" s="23">
        <v>10</v>
      </c>
      <c r="H66" s="20">
        <f t="shared" si="7"/>
        <v>4641.8</v>
      </c>
      <c r="I66" s="30"/>
      <c r="J66" s="3"/>
    </row>
    <row r="67" spans="1:10" s="4" customFormat="1" ht="18" customHeight="1">
      <c r="A67" s="17">
        <v>65</v>
      </c>
      <c r="B67" s="24" t="s">
        <v>361</v>
      </c>
      <c r="C67" s="18">
        <v>35.82</v>
      </c>
      <c r="D67" s="19">
        <v>0</v>
      </c>
      <c r="E67" s="20">
        <f t="shared" si="5"/>
        <v>35.82</v>
      </c>
      <c r="F67" s="20">
        <f t="shared" si="6"/>
        <v>464.18</v>
      </c>
      <c r="G67" s="23">
        <v>30</v>
      </c>
      <c r="H67" s="20">
        <f t="shared" si="7"/>
        <v>13925.4</v>
      </c>
      <c r="I67" s="30" t="s">
        <v>362</v>
      </c>
      <c r="J67" s="3"/>
    </row>
    <row r="68" spans="1:10" s="4" customFormat="1" ht="18" customHeight="1">
      <c r="A68" s="17">
        <v>66</v>
      </c>
      <c r="B68" s="24" t="s">
        <v>363</v>
      </c>
      <c r="C68" s="18">
        <v>35.82</v>
      </c>
      <c r="D68" s="19">
        <v>0</v>
      </c>
      <c r="E68" s="20">
        <f t="shared" si="5"/>
        <v>35.82</v>
      </c>
      <c r="F68" s="20">
        <f t="shared" si="6"/>
        <v>464.18</v>
      </c>
      <c r="G68" s="23">
        <v>33</v>
      </c>
      <c r="H68" s="20">
        <f t="shared" si="7"/>
        <v>15317.94</v>
      </c>
      <c r="I68" s="30"/>
      <c r="J68" s="3"/>
    </row>
    <row r="69" spans="1:10" s="4" customFormat="1" ht="18" customHeight="1">
      <c r="A69" s="17">
        <v>67</v>
      </c>
      <c r="B69" s="22" t="s">
        <v>364</v>
      </c>
      <c r="C69" s="18">
        <v>35.82</v>
      </c>
      <c r="D69" s="19">
        <v>0</v>
      </c>
      <c r="E69" s="20">
        <f t="shared" si="5"/>
        <v>35.82</v>
      </c>
      <c r="F69" s="20">
        <f t="shared" si="6"/>
        <v>464.18</v>
      </c>
      <c r="G69" s="23">
        <v>22</v>
      </c>
      <c r="H69" s="20">
        <f t="shared" si="7"/>
        <v>10211.960000000001</v>
      </c>
      <c r="I69" s="30"/>
      <c r="J69" s="3"/>
    </row>
    <row r="70" spans="1:10" s="4" customFormat="1" ht="18" customHeight="1">
      <c r="A70" s="17">
        <v>68</v>
      </c>
      <c r="B70" s="22" t="s">
        <v>365</v>
      </c>
      <c r="C70" s="18">
        <v>35.82</v>
      </c>
      <c r="D70" s="19">
        <v>0</v>
      </c>
      <c r="E70" s="20">
        <f aca="true" t="shared" si="8" ref="E70:E101">C70+D70</f>
        <v>35.82</v>
      </c>
      <c r="F70" s="20">
        <f aca="true" t="shared" si="9" ref="F70:F101">500-E70</f>
        <v>464.18</v>
      </c>
      <c r="G70" s="23">
        <v>24</v>
      </c>
      <c r="H70" s="20">
        <f t="shared" si="7"/>
        <v>11140.32</v>
      </c>
      <c r="I70" s="30"/>
      <c r="J70" s="3"/>
    </row>
    <row r="71" spans="1:10" s="4" customFormat="1" ht="18" customHeight="1">
      <c r="A71" s="17">
        <v>69</v>
      </c>
      <c r="B71" s="22" t="s">
        <v>366</v>
      </c>
      <c r="C71" s="18">
        <v>35.82</v>
      </c>
      <c r="D71" s="19">
        <v>0</v>
      </c>
      <c r="E71" s="20">
        <f t="shared" si="8"/>
        <v>35.82</v>
      </c>
      <c r="F71" s="20">
        <f t="shared" si="9"/>
        <v>464.18</v>
      </c>
      <c r="G71" s="23">
        <v>22</v>
      </c>
      <c r="H71" s="20">
        <f t="shared" si="7"/>
        <v>10211.960000000001</v>
      </c>
      <c r="I71" s="34"/>
      <c r="J71" s="3"/>
    </row>
    <row r="72" spans="1:10" s="4" customFormat="1" ht="18" customHeight="1">
      <c r="A72" s="17">
        <v>70</v>
      </c>
      <c r="B72" s="37" t="s">
        <v>367</v>
      </c>
      <c r="C72" s="18">
        <v>35.82</v>
      </c>
      <c r="D72" s="19">
        <v>0</v>
      </c>
      <c r="E72" s="20">
        <f t="shared" si="8"/>
        <v>35.82</v>
      </c>
      <c r="F72" s="20">
        <f t="shared" si="9"/>
        <v>464.18</v>
      </c>
      <c r="G72" s="23">
        <v>33</v>
      </c>
      <c r="H72" s="20">
        <f t="shared" si="7"/>
        <v>15317.94</v>
      </c>
      <c r="I72" s="30"/>
      <c r="J72" s="3"/>
    </row>
    <row r="73" spans="1:10" s="7" customFormat="1" ht="18" customHeight="1">
      <c r="A73" s="17">
        <v>71</v>
      </c>
      <c r="B73" s="37" t="s">
        <v>368</v>
      </c>
      <c r="C73" s="18">
        <v>35.82</v>
      </c>
      <c r="D73" s="19">
        <v>0</v>
      </c>
      <c r="E73" s="20">
        <f t="shared" si="8"/>
        <v>35.82</v>
      </c>
      <c r="F73" s="20">
        <f t="shared" si="9"/>
        <v>464.18</v>
      </c>
      <c r="G73" s="23">
        <v>32</v>
      </c>
      <c r="H73" s="20">
        <f t="shared" si="7"/>
        <v>14853.76</v>
      </c>
      <c r="I73" s="30"/>
      <c r="J73" s="3"/>
    </row>
    <row r="74" spans="1:10" s="7" customFormat="1" ht="18" customHeight="1">
      <c r="A74" s="17">
        <v>72</v>
      </c>
      <c r="B74" s="22" t="s">
        <v>369</v>
      </c>
      <c r="C74" s="18">
        <v>35.82</v>
      </c>
      <c r="D74" s="19">
        <v>0</v>
      </c>
      <c r="E74" s="20">
        <f t="shared" si="8"/>
        <v>35.82</v>
      </c>
      <c r="F74" s="20">
        <f t="shared" si="9"/>
        <v>464.18</v>
      </c>
      <c r="G74" s="23">
        <v>46</v>
      </c>
      <c r="H74" s="20">
        <f t="shared" si="7"/>
        <v>21352.28</v>
      </c>
      <c r="I74" s="43"/>
      <c r="J74" s="3"/>
    </row>
    <row r="75" spans="1:10" s="7" customFormat="1" ht="18" customHeight="1">
      <c r="A75" s="17">
        <v>73</v>
      </c>
      <c r="B75" s="22" t="s">
        <v>370</v>
      </c>
      <c r="C75" s="18">
        <v>35.82</v>
      </c>
      <c r="D75" s="19">
        <v>0</v>
      </c>
      <c r="E75" s="20">
        <f t="shared" si="8"/>
        <v>35.82</v>
      </c>
      <c r="F75" s="20">
        <f t="shared" si="9"/>
        <v>464.18</v>
      </c>
      <c r="G75" s="23">
        <v>30</v>
      </c>
      <c r="H75" s="20">
        <f t="shared" si="7"/>
        <v>13925.4</v>
      </c>
      <c r="I75" s="34"/>
      <c r="J75" s="3"/>
    </row>
    <row r="76" spans="1:10" s="7" customFormat="1" ht="18" customHeight="1">
      <c r="A76" s="17">
        <v>74</v>
      </c>
      <c r="B76" s="17" t="s">
        <v>371</v>
      </c>
      <c r="C76" s="18">
        <v>35.82</v>
      </c>
      <c r="D76" s="19">
        <v>0</v>
      </c>
      <c r="E76" s="20">
        <f t="shared" si="8"/>
        <v>35.82</v>
      </c>
      <c r="F76" s="20">
        <f t="shared" si="9"/>
        <v>464.18</v>
      </c>
      <c r="G76" s="23">
        <v>32</v>
      </c>
      <c r="H76" s="20">
        <f t="shared" si="7"/>
        <v>14853.76</v>
      </c>
      <c r="I76" s="34"/>
      <c r="J76" s="3"/>
    </row>
    <row r="77" spans="1:10" s="7" customFormat="1" ht="17.25" customHeight="1">
      <c r="A77" s="17">
        <v>75</v>
      </c>
      <c r="B77" s="17" t="s">
        <v>372</v>
      </c>
      <c r="C77" s="18">
        <v>35.82</v>
      </c>
      <c r="D77" s="19">
        <v>0</v>
      </c>
      <c r="E77" s="20">
        <f t="shared" si="8"/>
        <v>35.82</v>
      </c>
      <c r="F77" s="20">
        <f t="shared" si="9"/>
        <v>464.18</v>
      </c>
      <c r="G77" s="23">
        <v>28</v>
      </c>
      <c r="H77" s="20">
        <f t="shared" si="7"/>
        <v>12997.04</v>
      </c>
      <c r="I77" s="43"/>
      <c r="J77" s="3"/>
    </row>
    <row r="78" spans="1:10" s="7" customFormat="1" ht="18" customHeight="1">
      <c r="A78" s="17">
        <v>76</v>
      </c>
      <c r="B78" s="17" t="s">
        <v>373</v>
      </c>
      <c r="C78" s="18">
        <v>35.82</v>
      </c>
      <c r="D78" s="19">
        <v>0</v>
      </c>
      <c r="E78" s="20">
        <f t="shared" si="8"/>
        <v>35.82</v>
      </c>
      <c r="F78" s="20">
        <f t="shared" si="9"/>
        <v>464.18</v>
      </c>
      <c r="G78" s="23">
        <v>32</v>
      </c>
      <c r="H78" s="20">
        <f t="shared" si="7"/>
        <v>14853.76</v>
      </c>
      <c r="I78" s="34"/>
      <c r="J78" s="3"/>
    </row>
    <row r="79" spans="1:10" s="7" customFormat="1" ht="17.25" customHeight="1">
      <c r="A79" s="17">
        <v>77</v>
      </c>
      <c r="B79" s="17" t="s">
        <v>374</v>
      </c>
      <c r="C79" s="18">
        <v>35.82</v>
      </c>
      <c r="D79" s="19">
        <v>0</v>
      </c>
      <c r="E79" s="20">
        <f t="shared" si="8"/>
        <v>35.82</v>
      </c>
      <c r="F79" s="20">
        <f t="shared" si="9"/>
        <v>464.18</v>
      </c>
      <c r="G79" s="23">
        <v>30</v>
      </c>
      <c r="H79" s="20">
        <f t="shared" si="7"/>
        <v>13925.4</v>
      </c>
      <c r="I79" s="43"/>
      <c r="J79" s="3"/>
    </row>
    <row r="80" spans="1:10" s="7" customFormat="1" ht="18" customHeight="1">
      <c r="A80" s="17">
        <v>78</v>
      </c>
      <c r="B80" s="17" t="s">
        <v>375</v>
      </c>
      <c r="C80" s="18">
        <v>35.82</v>
      </c>
      <c r="D80" s="19">
        <v>0</v>
      </c>
      <c r="E80" s="20">
        <f t="shared" si="8"/>
        <v>35.82</v>
      </c>
      <c r="F80" s="20">
        <f t="shared" si="9"/>
        <v>464.18</v>
      </c>
      <c r="G80" s="23">
        <v>33</v>
      </c>
      <c r="H80" s="20">
        <f aca="true" t="shared" si="10" ref="H80:H126">F80*G80</f>
        <v>15317.94</v>
      </c>
      <c r="I80" s="34"/>
      <c r="J80" s="3"/>
    </row>
    <row r="81" spans="1:10" s="7" customFormat="1" ht="18" customHeight="1">
      <c r="A81" s="17">
        <v>79</v>
      </c>
      <c r="B81" s="17" t="s">
        <v>376</v>
      </c>
      <c r="C81" s="18">
        <v>35.82</v>
      </c>
      <c r="D81" s="19">
        <v>0</v>
      </c>
      <c r="E81" s="20">
        <f t="shared" si="8"/>
        <v>35.82</v>
      </c>
      <c r="F81" s="20">
        <f t="shared" si="9"/>
        <v>464.18</v>
      </c>
      <c r="G81" s="23">
        <v>31</v>
      </c>
      <c r="H81" s="20">
        <f t="shared" si="10"/>
        <v>14389.58</v>
      </c>
      <c r="I81" s="34"/>
      <c r="J81" s="3"/>
    </row>
    <row r="82" spans="1:10" s="7" customFormat="1" ht="18" customHeight="1">
      <c r="A82" s="17">
        <v>80</v>
      </c>
      <c r="B82" s="17" t="s">
        <v>377</v>
      </c>
      <c r="C82" s="18">
        <v>35.82</v>
      </c>
      <c r="D82" s="19">
        <v>0</v>
      </c>
      <c r="E82" s="20">
        <f t="shared" si="8"/>
        <v>35.82</v>
      </c>
      <c r="F82" s="20">
        <f t="shared" si="9"/>
        <v>464.18</v>
      </c>
      <c r="G82" s="23">
        <v>29</v>
      </c>
      <c r="H82" s="20">
        <f t="shared" si="10"/>
        <v>13461.22</v>
      </c>
      <c r="I82" s="34"/>
      <c r="J82" s="3"/>
    </row>
    <row r="83" spans="1:10" s="7" customFormat="1" ht="18" customHeight="1">
      <c r="A83" s="17">
        <v>81</v>
      </c>
      <c r="B83" s="17" t="s">
        <v>378</v>
      </c>
      <c r="C83" s="18">
        <v>35.82</v>
      </c>
      <c r="D83" s="19">
        <v>0</v>
      </c>
      <c r="E83" s="20">
        <f t="shared" si="8"/>
        <v>35.82</v>
      </c>
      <c r="F83" s="20">
        <f t="shared" si="9"/>
        <v>464.18</v>
      </c>
      <c r="G83" s="23">
        <v>32</v>
      </c>
      <c r="H83" s="20">
        <f t="shared" si="10"/>
        <v>14853.76</v>
      </c>
      <c r="I83" s="34"/>
      <c r="J83" s="3"/>
    </row>
    <row r="84" spans="1:10" s="7" customFormat="1" ht="18" customHeight="1">
      <c r="A84" s="17">
        <v>82</v>
      </c>
      <c r="B84" s="17" t="s">
        <v>379</v>
      </c>
      <c r="C84" s="18">
        <v>35.82</v>
      </c>
      <c r="D84" s="19">
        <v>0</v>
      </c>
      <c r="E84" s="20">
        <f t="shared" si="8"/>
        <v>35.82</v>
      </c>
      <c r="F84" s="20">
        <f t="shared" si="9"/>
        <v>464.18</v>
      </c>
      <c r="G84" s="23">
        <v>30</v>
      </c>
      <c r="H84" s="20">
        <f t="shared" si="10"/>
        <v>13925.4</v>
      </c>
      <c r="I84" s="34"/>
      <c r="J84" s="3"/>
    </row>
    <row r="85" spans="1:10" s="7" customFormat="1" ht="18" customHeight="1">
      <c r="A85" s="17">
        <v>83</v>
      </c>
      <c r="B85" s="17" t="s">
        <v>380</v>
      </c>
      <c r="C85" s="18">
        <v>35.82</v>
      </c>
      <c r="D85" s="19">
        <v>0</v>
      </c>
      <c r="E85" s="20">
        <f t="shared" si="8"/>
        <v>35.82</v>
      </c>
      <c r="F85" s="20">
        <f t="shared" si="9"/>
        <v>464.18</v>
      </c>
      <c r="G85" s="23">
        <v>30</v>
      </c>
      <c r="H85" s="20">
        <f t="shared" si="10"/>
        <v>13925.4</v>
      </c>
      <c r="I85" s="34"/>
      <c r="J85" s="3"/>
    </row>
    <row r="86" spans="1:10" s="7" customFormat="1" ht="18" customHeight="1">
      <c r="A86" s="17">
        <v>84</v>
      </c>
      <c r="B86" s="17" t="s">
        <v>381</v>
      </c>
      <c r="C86" s="18">
        <v>35.82</v>
      </c>
      <c r="D86" s="19">
        <v>0</v>
      </c>
      <c r="E86" s="20">
        <f t="shared" si="8"/>
        <v>35.82</v>
      </c>
      <c r="F86" s="20">
        <f t="shared" si="9"/>
        <v>464.18</v>
      </c>
      <c r="G86" s="23">
        <v>31</v>
      </c>
      <c r="H86" s="20">
        <f t="shared" si="10"/>
        <v>14389.58</v>
      </c>
      <c r="I86" s="34"/>
      <c r="J86" s="3"/>
    </row>
    <row r="87" spans="1:10" s="7" customFormat="1" ht="18" customHeight="1">
      <c r="A87" s="17">
        <v>85</v>
      </c>
      <c r="B87" s="17" t="s">
        <v>382</v>
      </c>
      <c r="C87" s="18">
        <v>35.82</v>
      </c>
      <c r="D87" s="19">
        <v>0</v>
      </c>
      <c r="E87" s="20">
        <f t="shared" si="8"/>
        <v>35.82</v>
      </c>
      <c r="F87" s="20">
        <f t="shared" si="9"/>
        <v>464.18</v>
      </c>
      <c r="G87" s="23">
        <v>31</v>
      </c>
      <c r="H87" s="20">
        <f t="shared" si="10"/>
        <v>14389.58</v>
      </c>
      <c r="I87" s="34"/>
      <c r="J87" s="3"/>
    </row>
    <row r="88" spans="1:10" s="7" customFormat="1" ht="18" customHeight="1">
      <c r="A88" s="17">
        <v>86</v>
      </c>
      <c r="B88" s="17" t="s">
        <v>383</v>
      </c>
      <c r="C88" s="18">
        <v>35.82</v>
      </c>
      <c r="D88" s="19">
        <v>0</v>
      </c>
      <c r="E88" s="20">
        <f t="shared" si="8"/>
        <v>35.82</v>
      </c>
      <c r="F88" s="20">
        <f t="shared" si="9"/>
        <v>464.18</v>
      </c>
      <c r="G88" s="23">
        <v>32</v>
      </c>
      <c r="H88" s="20">
        <f t="shared" si="10"/>
        <v>14853.76</v>
      </c>
      <c r="I88" s="34"/>
      <c r="J88" s="3"/>
    </row>
    <row r="89" spans="1:10" s="7" customFormat="1" ht="18" customHeight="1">
      <c r="A89" s="17">
        <v>87</v>
      </c>
      <c r="B89" s="17" t="s">
        <v>384</v>
      </c>
      <c r="C89" s="18">
        <v>35.82</v>
      </c>
      <c r="D89" s="19">
        <v>0</v>
      </c>
      <c r="E89" s="20">
        <f t="shared" si="8"/>
        <v>35.82</v>
      </c>
      <c r="F89" s="20">
        <f t="shared" si="9"/>
        <v>464.18</v>
      </c>
      <c r="G89" s="23">
        <v>30</v>
      </c>
      <c r="H89" s="20">
        <f t="shared" si="10"/>
        <v>13925.4</v>
      </c>
      <c r="I89" s="34"/>
      <c r="J89" s="3"/>
    </row>
    <row r="90" spans="1:10" s="7" customFormat="1" ht="18" customHeight="1">
      <c r="A90" s="17">
        <v>88</v>
      </c>
      <c r="B90" s="17" t="s">
        <v>385</v>
      </c>
      <c r="C90" s="18">
        <v>35.82</v>
      </c>
      <c r="D90" s="19">
        <v>0</v>
      </c>
      <c r="E90" s="20">
        <f t="shared" si="8"/>
        <v>35.82</v>
      </c>
      <c r="F90" s="20">
        <f t="shared" si="9"/>
        <v>464.18</v>
      </c>
      <c r="G90" s="23">
        <v>31</v>
      </c>
      <c r="H90" s="20">
        <f t="shared" si="10"/>
        <v>14389.58</v>
      </c>
      <c r="I90" s="34"/>
      <c r="J90" s="3"/>
    </row>
    <row r="91" spans="1:10" s="7" customFormat="1" ht="18" customHeight="1">
      <c r="A91" s="17">
        <v>89</v>
      </c>
      <c r="B91" s="17" t="s">
        <v>386</v>
      </c>
      <c r="C91" s="18">
        <v>35.82</v>
      </c>
      <c r="D91" s="19">
        <v>0</v>
      </c>
      <c r="E91" s="20">
        <f t="shared" si="8"/>
        <v>35.82</v>
      </c>
      <c r="F91" s="20">
        <f t="shared" si="9"/>
        <v>464.18</v>
      </c>
      <c r="G91" s="23">
        <v>31</v>
      </c>
      <c r="H91" s="20">
        <f t="shared" si="10"/>
        <v>14389.58</v>
      </c>
      <c r="I91" s="34"/>
      <c r="J91" s="3"/>
    </row>
    <row r="92" spans="1:10" s="7" customFormat="1" ht="18" customHeight="1">
      <c r="A92" s="17">
        <v>90</v>
      </c>
      <c r="B92" s="17" t="s">
        <v>387</v>
      </c>
      <c r="C92" s="18">
        <v>35.82</v>
      </c>
      <c r="D92" s="19">
        <v>0</v>
      </c>
      <c r="E92" s="20">
        <f t="shared" si="8"/>
        <v>35.82</v>
      </c>
      <c r="F92" s="20">
        <f t="shared" si="9"/>
        <v>464.18</v>
      </c>
      <c r="G92" s="23">
        <v>63</v>
      </c>
      <c r="H92" s="20">
        <f t="shared" si="10"/>
        <v>29243.34</v>
      </c>
      <c r="I92" s="34"/>
      <c r="J92" s="3"/>
    </row>
    <row r="93" spans="1:10" s="7" customFormat="1" ht="18" customHeight="1">
      <c r="A93" s="17">
        <v>91</v>
      </c>
      <c r="B93" s="17" t="s">
        <v>388</v>
      </c>
      <c r="C93" s="18">
        <v>35.82</v>
      </c>
      <c r="D93" s="19">
        <v>0</v>
      </c>
      <c r="E93" s="20">
        <f t="shared" si="8"/>
        <v>35.82</v>
      </c>
      <c r="F93" s="20">
        <f t="shared" si="9"/>
        <v>464.18</v>
      </c>
      <c r="G93" s="23">
        <v>31</v>
      </c>
      <c r="H93" s="20">
        <f t="shared" si="10"/>
        <v>14389.58</v>
      </c>
      <c r="I93" s="34"/>
      <c r="J93" s="3"/>
    </row>
    <row r="94" spans="1:10" s="7" customFormat="1" ht="18" customHeight="1">
      <c r="A94" s="17">
        <v>92</v>
      </c>
      <c r="B94" s="17" t="s">
        <v>389</v>
      </c>
      <c r="C94" s="18">
        <v>35.82</v>
      </c>
      <c r="D94" s="19">
        <v>0</v>
      </c>
      <c r="E94" s="20">
        <f t="shared" si="8"/>
        <v>35.82</v>
      </c>
      <c r="F94" s="20">
        <f t="shared" si="9"/>
        <v>464.18</v>
      </c>
      <c r="G94" s="23">
        <v>34</v>
      </c>
      <c r="H94" s="20">
        <f t="shared" si="10"/>
        <v>15782.12</v>
      </c>
      <c r="I94" s="34"/>
      <c r="J94" s="3"/>
    </row>
    <row r="95" spans="1:10" s="7" customFormat="1" ht="18" customHeight="1">
      <c r="A95" s="17">
        <v>93</v>
      </c>
      <c r="B95" s="17" t="s">
        <v>390</v>
      </c>
      <c r="C95" s="18">
        <v>35.82</v>
      </c>
      <c r="D95" s="19">
        <v>0</v>
      </c>
      <c r="E95" s="20">
        <f t="shared" si="8"/>
        <v>35.82</v>
      </c>
      <c r="F95" s="20">
        <f t="shared" si="9"/>
        <v>464.18</v>
      </c>
      <c r="G95" s="23">
        <v>29</v>
      </c>
      <c r="H95" s="20">
        <f t="shared" si="10"/>
        <v>13461.22</v>
      </c>
      <c r="I95" s="34"/>
      <c r="J95" s="3"/>
    </row>
    <row r="96" spans="1:10" s="7" customFormat="1" ht="18" customHeight="1">
      <c r="A96" s="17">
        <v>94</v>
      </c>
      <c r="B96" s="17" t="s">
        <v>391</v>
      </c>
      <c r="C96" s="18">
        <v>35.82</v>
      </c>
      <c r="D96" s="19">
        <v>0</v>
      </c>
      <c r="E96" s="20">
        <f t="shared" si="8"/>
        <v>35.82</v>
      </c>
      <c r="F96" s="20">
        <f t="shared" si="9"/>
        <v>464.18</v>
      </c>
      <c r="G96" s="23">
        <v>34</v>
      </c>
      <c r="H96" s="20">
        <f t="shared" si="10"/>
        <v>15782.12</v>
      </c>
      <c r="I96" s="34"/>
      <c r="J96" s="3"/>
    </row>
    <row r="97" spans="1:10" s="7" customFormat="1" ht="18" customHeight="1">
      <c r="A97" s="17">
        <v>95</v>
      </c>
      <c r="B97" s="17" t="s">
        <v>392</v>
      </c>
      <c r="C97" s="18">
        <v>35.82</v>
      </c>
      <c r="D97" s="19">
        <v>0</v>
      </c>
      <c r="E97" s="20">
        <f t="shared" si="8"/>
        <v>35.82</v>
      </c>
      <c r="F97" s="20">
        <f t="shared" si="9"/>
        <v>464.18</v>
      </c>
      <c r="G97" s="23">
        <v>38</v>
      </c>
      <c r="H97" s="20">
        <f t="shared" si="10"/>
        <v>17638.84</v>
      </c>
      <c r="I97" s="34"/>
      <c r="J97" s="3"/>
    </row>
    <row r="98" spans="1:10" s="7" customFormat="1" ht="18" customHeight="1">
      <c r="A98" s="17">
        <v>96</v>
      </c>
      <c r="B98" s="17" t="s">
        <v>393</v>
      </c>
      <c r="C98" s="18">
        <v>35.82</v>
      </c>
      <c r="D98" s="19">
        <v>0</v>
      </c>
      <c r="E98" s="20">
        <f t="shared" si="8"/>
        <v>35.82</v>
      </c>
      <c r="F98" s="20">
        <f t="shared" si="9"/>
        <v>464.18</v>
      </c>
      <c r="G98" s="23">
        <v>28</v>
      </c>
      <c r="H98" s="20">
        <f t="shared" si="10"/>
        <v>12997.04</v>
      </c>
      <c r="I98" s="34"/>
      <c r="J98" s="3"/>
    </row>
    <row r="99" spans="1:10" s="7" customFormat="1" ht="18" customHeight="1">
      <c r="A99" s="17">
        <v>97</v>
      </c>
      <c r="B99" s="17" t="s">
        <v>394</v>
      </c>
      <c r="C99" s="18">
        <v>35.82</v>
      </c>
      <c r="D99" s="19">
        <v>0</v>
      </c>
      <c r="E99" s="20">
        <f t="shared" si="8"/>
        <v>35.82</v>
      </c>
      <c r="F99" s="20">
        <f t="shared" si="9"/>
        <v>464.18</v>
      </c>
      <c r="G99" s="23">
        <v>27</v>
      </c>
      <c r="H99" s="20">
        <f t="shared" si="10"/>
        <v>12532.86</v>
      </c>
      <c r="I99" s="44"/>
      <c r="J99" s="3"/>
    </row>
    <row r="100" spans="1:10" s="7" customFormat="1" ht="18" customHeight="1">
      <c r="A100" s="17">
        <v>98</v>
      </c>
      <c r="B100" s="17" t="s">
        <v>395</v>
      </c>
      <c r="C100" s="18">
        <v>35.82</v>
      </c>
      <c r="D100" s="19">
        <v>0</v>
      </c>
      <c r="E100" s="20">
        <f t="shared" si="8"/>
        <v>35.82</v>
      </c>
      <c r="F100" s="20">
        <f t="shared" si="9"/>
        <v>464.18</v>
      </c>
      <c r="G100" s="23">
        <v>16</v>
      </c>
      <c r="H100" s="20">
        <f t="shared" si="10"/>
        <v>7426.88</v>
      </c>
      <c r="I100" s="34"/>
      <c r="J100" s="3"/>
    </row>
    <row r="101" spans="1:10" s="7" customFormat="1" ht="18" customHeight="1">
      <c r="A101" s="17">
        <v>99</v>
      </c>
      <c r="B101" s="23" t="s">
        <v>396</v>
      </c>
      <c r="C101" s="18">
        <v>35.82</v>
      </c>
      <c r="D101" s="19">
        <v>0</v>
      </c>
      <c r="E101" s="20">
        <f t="shared" si="8"/>
        <v>35.82</v>
      </c>
      <c r="F101" s="20">
        <f t="shared" si="9"/>
        <v>464.18</v>
      </c>
      <c r="G101" s="23">
        <v>30</v>
      </c>
      <c r="H101" s="20">
        <f t="shared" si="10"/>
        <v>13925.4</v>
      </c>
      <c r="I101" s="34"/>
      <c r="J101" s="3"/>
    </row>
    <row r="102" spans="1:10" s="7" customFormat="1" ht="18" customHeight="1">
      <c r="A102" s="17">
        <v>100</v>
      </c>
      <c r="B102" s="23" t="s">
        <v>397</v>
      </c>
      <c r="C102" s="18">
        <v>35.82</v>
      </c>
      <c r="D102" s="19">
        <v>0</v>
      </c>
      <c r="E102" s="20">
        <f aca="true" t="shared" si="11" ref="E102:E126">C102+D102</f>
        <v>35.82</v>
      </c>
      <c r="F102" s="20">
        <f aca="true" t="shared" si="12" ref="F102:F127">500-E102</f>
        <v>464.18</v>
      </c>
      <c r="G102" s="23">
        <v>30</v>
      </c>
      <c r="H102" s="20">
        <f t="shared" si="10"/>
        <v>13925.4</v>
      </c>
      <c r="I102" s="34"/>
      <c r="J102" s="3"/>
    </row>
    <row r="103" spans="1:10" s="7" customFormat="1" ht="18" customHeight="1">
      <c r="A103" s="17">
        <v>101</v>
      </c>
      <c r="B103" s="23" t="s">
        <v>398</v>
      </c>
      <c r="C103" s="18">
        <v>35.82</v>
      </c>
      <c r="D103" s="19">
        <v>0</v>
      </c>
      <c r="E103" s="20">
        <f t="shared" si="11"/>
        <v>35.82</v>
      </c>
      <c r="F103" s="20">
        <f t="shared" si="12"/>
        <v>464.18</v>
      </c>
      <c r="G103" s="23">
        <v>29</v>
      </c>
      <c r="H103" s="20">
        <f t="shared" si="10"/>
        <v>13461.22</v>
      </c>
      <c r="I103" s="34"/>
      <c r="J103" s="3"/>
    </row>
    <row r="104" spans="1:10" s="7" customFormat="1" ht="18" customHeight="1">
      <c r="A104" s="17">
        <v>102</v>
      </c>
      <c r="B104" s="23" t="s">
        <v>399</v>
      </c>
      <c r="C104" s="18">
        <v>35.82</v>
      </c>
      <c r="D104" s="19">
        <v>0</v>
      </c>
      <c r="E104" s="20">
        <f t="shared" si="11"/>
        <v>35.82</v>
      </c>
      <c r="F104" s="20">
        <f t="shared" si="12"/>
        <v>464.18</v>
      </c>
      <c r="G104" s="23">
        <v>30</v>
      </c>
      <c r="H104" s="20">
        <f t="shared" si="10"/>
        <v>13925.4</v>
      </c>
      <c r="I104" s="34"/>
      <c r="J104" s="3"/>
    </row>
    <row r="105" spans="1:10" s="7" customFormat="1" ht="18" customHeight="1">
      <c r="A105" s="17">
        <v>103</v>
      </c>
      <c r="B105" s="23" t="s">
        <v>400</v>
      </c>
      <c r="C105" s="18">
        <v>35.82</v>
      </c>
      <c r="D105" s="19">
        <v>0</v>
      </c>
      <c r="E105" s="20">
        <f t="shared" si="11"/>
        <v>35.82</v>
      </c>
      <c r="F105" s="20">
        <f t="shared" si="12"/>
        <v>464.18</v>
      </c>
      <c r="G105" s="23">
        <v>29</v>
      </c>
      <c r="H105" s="20">
        <f t="shared" si="10"/>
        <v>13461.22</v>
      </c>
      <c r="I105" s="34"/>
      <c r="J105" s="3"/>
    </row>
    <row r="106" spans="1:10" s="7" customFormat="1" ht="18" customHeight="1">
      <c r="A106" s="17">
        <v>104</v>
      </c>
      <c r="B106" s="23" t="s">
        <v>401</v>
      </c>
      <c r="C106" s="18">
        <v>35.82</v>
      </c>
      <c r="D106" s="19">
        <v>0</v>
      </c>
      <c r="E106" s="20">
        <f t="shared" si="11"/>
        <v>35.82</v>
      </c>
      <c r="F106" s="20">
        <f t="shared" si="12"/>
        <v>464.18</v>
      </c>
      <c r="G106" s="23">
        <v>33</v>
      </c>
      <c r="H106" s="20">
        <f t="shared" si="10"/>
        <v>15317.94</v>
      </c>
      <c r="I106" s="34"/>
      <c r="J106" s="3"/>
    </row>
    <row r="107" spans="1:10" s="7" customFormat="1" ht="18" customHeight="1">
      <c r="A107" s="17">
        <v>105</v>
      </c>
      <c r="B107" s="23" t="s">
        <v>402</v>
      </c>
      <c r="C107" s="18">
        <v>35.82</v>
      </c>
      <c r="D107" s="19">
        <v>0</v>
      </c>
      <c r="E107" s="20">
        <f t="shared" si="11"/>
        <v>35.82</v>
      </c>
      <c r="F107" s="20">
        <f t="shared" si="12"/>
        <v>464.18</v>
      </c>
      <c r="G107" s="23">
        <v>31</v>
      </c>
      <c r="H107" s="20">
        <f t="shared" si="10"/>
        <v>14389.58</v>
      </c>
      <c r="I107" s="34"/>
      <c r="J107" s="3"/>
    </row>
    <row r="108" spans="1:10" s="7" customFormat="1" ht="18" customHeight="1">
      <c r="A108" s="17">
        <v>106</v>
      </c>
      <c r="B108" s="23" t="s">
        <v>403</v>
      </c>
      <c r="C108" s="18">
        <v>35.82</v>
      </c>
      <c r="D108" s="19">
        <v>0</v>
      </c>
      <c r="E108" s="20">
        <f t="shared" si="11"/>
        <v>35.82</v>
      </c>
      <c r="F108" s="20">
        <f t="shared" si="12"/>
        <v>464.18</v>
      </c>
      <c r="G108" s="23">
        <v>30</v>
      </c>
      <c r="H108" s="20">
        <f t="shared" si="10"/>
        <v>13925.4</v>
      </c>
      <c r="I108" s="34"/>
      <c r="J108" s="3"/>
    </row>
    <row r="109" spans="1:10" s="7" customFormat="1" ht="18" customHeight="1">
      <c r="A109" s="17">
        <v>107</v>
      </c>
      <c r="B109" s="23" t="s">
        <v>404</v>
      </c>
      <c r="C109" s="18">
        <v>35.82</v>
      </c>
      <c r="D109" s="19">
        <v>0</v>
      </c>
      <c r="E109" s="20">
        <f t="shared" si="11"/>
        <v>35.82</v>
      </c>
      <c r="F109" s="20">
        <f t="shared" si="12"/>
        <v>464.18</v>
      </c>
      <c r="G109" s="23">
        <v>29</v>
      </c>
      <c r="H109" s="20">
        <f t="shared" si="10"/>
        <v>13461.22</v>
      </c>
      <c r="I109" s="34"/>
      <c r="J109" s="3"/>
    </row>
    <row r="110" spans="1:10" s="7" customFormat="1" ht="18" customHeight="1">
      <c r="A110" s="17">
        <v>108</v>
      </c>
      <c r="B110" s="23" t="s">
        <v>405</v>
      </c>
      <c r="C110" s="18">
        <v>35.82</v>
      </c>
      <c r="D110" s="19">
        <v>0</v>
      </c>
      <c r="E110" s="20">
        <f t="shared" si="11"/>
        <v>35.82</v>
      </c>
      <c r="F110" s="20">
        <f t="shared" si="12"/>
        <v>464.18</v>
      </c>
      <c r="G110" s="23">
        <v>29</v>
      </c>
      <c r="H110" s="20">
        <f t="shared" si="10"/>
        <v>13461.22</v>
      </c>
      <c r="I110" s="34"/>
      <c r="J110" s="3"/>
    </row>
    <row r="111" spans="1:10" s="7" customFormat="1" ht="18" customHeight="1">
      <c r="A111" s="17">
        <v>109</v>
      </c>
      <c r="B111" s="23" t="s">
        <v>406</v>
      </c>
      <c r="C111" s="18">
        <v>35.82</v>
      </c>
      <c r="D111" s="19">
        <v>0</v>
      </c>
      <c r="E111" s="20">
        <f t="shared" si="11"/>
        <v>35.82</v>
      </c>
      <c r="F111" s="20">
        <f t="shared" si="12"/>
        <v>464.18</v>
      </c>
      <c r="G111" s="23">
        <v>18</v>
      </c>
      <c r="H111" s="20">
        <f t="shared" si="10"/>
        <v>8355.24</v>
      </c>
      <c r="I111" s="34" t="s">
        <v>407</v>
      </c>
      <c r="J111" s="3"/>
    </row>
    <row r="112" spans="1:10" s="7" customFormat="1" ht="18" customHeight="1">
      <c r="A112" s="17">
        <v>110</v>
      </c>
      <c r="B112" s="23" t="s">
        <v>408</v>
      </c>
      <c r="C112" s="18">
        <v>35.82</v>
      </c>
      <c r="D112" s="19">
        <v>0</v>
      </c>
      <c r="E112" s="20">
        <f t="shared" si="11"/>
        <v>35.82</v>
      </c>
      <c r="F112" s="20">
        <f t="shared" si="12"/>
        <v>464.18</v>
      </c>
      <c r="G112" s="23">
        <v>31</v>
      </c>
      <c r="H112" s="20">
        <f t="shared" si="10"/>
        <v>14389.58</v>
      </c>
      <c r="I112" s="34"/>
      <c r="J112" s="3"/>
    </row>
    <row r="113" spans="1:10" s="7" customFormat="1" ht="18" customHeight="1">
      <c r="A113" s="17">
        <v>111</v>
      </c>
      <c r="B113" s="23" t="s">
        <v>409</v>
      </c>
      <c r="C113" s="18">
        <v>35.82</v>
      </c>
      <c r="D113" s="19">
        <v>0</v>
      </c>
      <c r="E113" s="20">
        <f t="shared" si="11"/>
        <v>35.82</v>
      </c>
      <c r="F113" s="20">
        <f t="shared" si="12"/>
        <v>464.18</v>
      </c>
      <c r="G113" s="23">
        <v>29</v>
      </c>
      <c r="H113" s="20">
        <f t="shared" si="10"/>
        <v>13461.22</v>
      </c>
      <c r="I113" s="34"/>
      <c r="J113" s="3"/>
    </row>
    <row r="114" spans="1:10" s="7" customFormat="1" ht="18" customHeight="1">
      <c r="A114" s="17">
        <v>112</v>
      </c>
      <c r="B114" s="23" t="s">
        <v>410</v>
      </c>
      <c r="C114" s="18">
        <v>35.82</v>
      </c>
      <c r="D114" s="19">
        <v>0</v>
      </c>
      <c r="E114" s="20">
        <f t="shared" si="11"/>
        <v>35.82</v>
      </c>
      <c r="F114" s="20">
        <f t="shared" si="12"/>
        <v>464.18</v>
      </c>
      <c r="G114" s="23">
        <v>30</v>
      </c>
      <c r="H114" s="20">
        <f t="shared" si="10"/>
        <v>13925.4</v>
      </c>
      <c r="I114" s="34"/>
      <c r="J114" s="3"/>
    </row>
    <row r="115" spans="1:10" s="7" customFormat="1" ht="18" customHeight="1">
      <c r="A115" s="17">
        <v>113</v>
      </c>
      <c r="B115" s="23" t="s">
        <v>411</v>
      </c>
      <c r="C115" s="18">
        <v>35.82</v>
      </c>
      <c r="D115" s="19">
        <v>0</v>
      </c>
      <c r="E115" s="20">
        <f t="shared" si="11"/>
        <v>35.82</v>
      </c>
      <c r="F115" s="20">
        <f t="shared" si="12"/>
        <v>464.18</v>
      </c>
      <c r="G115" s="23">
        <v>51</v>
      </c>
      <c r="H115" s="20">
        <f t="shared" si="10"/>
        <v>23673.18</v>
      </c>
      <c r="I115" s="34"/>
      <c r="J115" s="3"/>
    </row>
    <row r="116" spans="1:10" s="7" customFormat="1" ht="18" customHeight="1">
      <c r="A116" s="17">
        <v>114</v>
      </c>
      <c r="B116" s="17" t="s">
        <v>412</v>
      </c>
      <c r="C116" s="18">
        <v>35.82</v>
      </c>
      <c r="D116" s="19">
        <v>0</v>
      </c>
      <c r="E116" s="20">
        <f t="shared" si="11"/>
        <v>35.82</v>
      </c>
      <c r="F116" s="20">
        <f t="shared" si="12"/>
        <v>464.18</v>
      </c>
      <c r="G116" s="23">
        <v>43</v>
      </c>
      <c r="H116" s="20">
        <f t="shared" si="10"/>
        <v>19959.74</v>
      </c>
      <c r="I116" s="34"/>
      <c r="J116" s="3"/>
    </row>
    <row r="117" spans="1:10" s="7" customFormat="1" ht="18" customHeight="1">
      <c r="A117" s="17">
        <v>115</v>
      </c>
      <c r="B117" s="17" t="s">
        <v>413</v>
      </c>
      <c r="C117" s="18">
        <v>35.82</v>
      </c>
      <c r="D117" s="19">
        <v>0</v>
      </c>
      <c r="E117" s="20">
        <f t="shared" si="11"/>
        <v>35.82</v>
      </c>
      <c r="F117" s="20">
        <f t="shared" si="12"/>
        <v>464.18</v>
      </c>
      <c r="G117" s="23">
        <v>44</v>
      </c>
      <c r="H117" s="20">
        <f>F117*43+500</f>
        <v>20459.74</v>
      </c>
      <c r="I117" s="34" t="s">
        <v>414</v>
      </c>
      <c r="J117" s="3"/>
    </row>
    <row r="118" spans="1:10" s="7" customFormat="1" ht="18" customHeight="1">
      <c r="A118" s="17">
        <v>116</v>
      </c>
      <c r="B118" s="17" t="s">
        <v>415</v>
      </c>
      <c r="C118" s="18">
        <v>35.82</v>
      </c>
      <c r="D118" s="19">
        <v>0</v>
      </c>
      <c r="E118" s="20">
        <f t="shared" si="11"/>
        <v>35.82</v>
      </c>
      <c r="F118" s="20">
        <f t="shared" si="12"/>
        <v>464.18</v>
      </c>
      <c r="G118" s="23">
        <v>49</v>
      </c>
      <c r="H118" s="20">
        <f t="shared" si="10"/>
        <v>22744.82</v>
      </c>
      <c r="I118" s="34"/>
      <c r="J118" s="3"/>
    </row>
    <row r="119" spans="1:10" s="7" customFormat="1" ht="27.75" customHeight="1">
      <c r="A119" s="17">
        <v>117</v>
      </c>
      <c r="B119" s="17" t="s">
        <v>416</v>
      </c>
      <c r="C119" s="18"/>
      <c r="D119" s="19"/>
      <c r="E119" s="20">
        <v>35.82</v>
      </c>
      <c r="F119" s="20">
        <f t="shared" si="12"/>
        <v>464.18</v>
      </c>
      <c r="G119" s="23">
        <v>1</v>
      </c>
      <c r="H119" s="20">
        <v>500</v>
      </c>
      <c r="I119" s="43" t="s">
        <v>417</v>
      </c>
      <c r="J119" s="3"/>
    </row>
    <row r="120" spans="1:10" s="7" customFormat="1" ht="18" customHeight="1">
      <c r="A120" s="17">
        <v>118</v>
      </c>
      <c r="B120" s="17" t="s">
        <v>418</v>
      </c>
      <c r="C120" s="18">
        <v>35.82</v>
      </c>
      <c r="D120" s="19">
        <v>0</v>
      </c>
      <c r="E120" s="20">
        <f aca="true" t="shared" si="13" ref="E120:E127">C120+D120</f>
        <v>35.82</v>
      </c>
      <c r="F120" s="20">
        <f t="shared" si="12"/>
        <v>464.18</v>
      </c>
      <c r="G120" s="23">
        <v>45</v>
      </c>
      <c r="H120" s="20">
        <f aca="true" t="shared" si="14" ref="H120:H127">F120*G120</f>
        <v>20888.1</v>
      </c>
      <c r="I120" s="34"/>
      <c r="J120" s="3"/>
    </row>
    <row r="121" spans="1:10" s="7" customFormat="1" ht="18" customHeight="1">
      <c r="A121" s="17">
        <v>119</v>
      </c>
      <c r="B121" s="17" t="s">
        <v>419</v>
      </c>
      <c r="C121" s="18">
        <v>35.82</v>
      </c>
      <c r="D121" s="19">
        <v>0</v>
      </c>
      <c r="E121" s="20">
        <f t="shared" si="13"/>
        <v>35.82</v>
      </c>
      <c r="F121" s="20">
        <f t="shared" si="12"/>
        <v>464.18</v>
      </c>
      <c r="G121" s="23">
        <v>43</v>
      </c>
      <c r="H121" s="20">
        <f t="shared" si="14"/>
        <v>19959.74</v>
      </c>
      <c r="I121" s="34"/>
      <c r="J121" s="3"/>
    </row>
    <row r="122" spans="1:10" s="7" customFormat="1" ht="18" customHeight="1">
      <c r="A122" s="17">
        <v>120</v>
      </c>
      <c r="B122" s="17" t="s">
        <v>420</v>
      </c>
      <c r="C122" s="18">
        <v>35.82</v>
      </c>
      <c r="D122" s="19">
        <v>0</v>
      </c>
      <c r="E122" s="20">
        <f t="shared" si="13"/>
        <v>35.82</v>
      </c>
      <c r="F122" s="20">
        <f t="shared" si="12"/>
        <v>464.18</v>
      </c>
      <c r="G122" s="23">
        <v>30</v>
      </c>
      <c r="H122" s="20">
        <f t="shared" si="14"/>
        <v>13925.4</v>
      </c>
      <c r="I122" s="34"/>
      <c r="J122" s="3"/>
    </row>
    <row r="123" spans="1:10" s="7" customFormat="1" ht="18" customHeight="1">
      <c r="A123" s="17">
        <v>121</v>
      </c>
      <c r="B123" s="17" t="s">
        <v>421</v>
      </c>
      <c r="C123" s="18">
        <v>35.82</v>
      </c>
      <c r="D123" s="19">
        <v>0</v>
      </c>
      <c r="E123" s="20">
        <f t="shared" si="13"/>
        <v>35.82</v>
      </c>
      <c r="F123" s="20">
        <f t="shared" si="12"/>
        <v>464.18</v>
      </c>
      <c r="G123" s="23">
        <v>47</v>
      </c>
      <c r="H123" s="20">
        <f t="shared" si="14"/>
        <v>21816.46</v>
      </c>
      <c r="I123" s="34"/>
      <c r="J123" s="3"/>
    </row>
    <row r="124" spans="1:10" s="7" customFormat="1" ht="18" customHeight="1">
      <c r="A124" s="17">
        <v>122</v>
      </c>
      <c r="B124" s="17" t="s">
        <v>422</v>
      </c>
      <c r="C124" s="18">
        <v>35.82</v>
      </c>
      <c r="D124" s="19">
        <v>0</v>
      </c>
      <c r="E124" s="20">
        <f t="shared" si="13"/>
        <v>35.82</v>
      </c>
      <c r="F124" s="20">
        <f t="shared" si="12"/>
        <v>464.18</v>
      </c>
      <c r="G124" s="23">
        <v>51</v>
      </c>
      <c r="H124" s="20">
        <f t="shared" si="14"/>
        <v>23673.18</v>
      </c>
      <c r="I124" s="34"/>
      <c r="J124" s="3"/>
    </row>
    <row r="125" spans="1:10" s="7" customFormat="1" ht="18" customHeight="1">
      <c r="A125" s="17">
        <v>123</v>
      </c>
      <c r="B125" s="17" t="s">
        <v>423</v>
      </c>
      <c r="C125" s="18">
        <v>35.82</v>
      </c>
      <c r="D125" s="19">
        <v>0</v>
      </c>
      <c r="E125" s="20">
        <f t="shared" si="13"/>
        <v>35.82</v>
      </c>
      <c r="F125" s="20">
        <f t="shared" si="12"/>
        <v>464.18</v>
      </c>
      <c r="G125" s="23">
        <v>41</v>
      </c>
      <c r="H125" s="20">
        <f t="shared" si="14"/>
        <v>19031.38</v>
      </c>
      <c r="I125" s="34"/>
      <c r="J125" s="3"/>
    </row>
    <row r="126" spans="1:10" s="7" customFormat="1" ht="18" customHeight="1">
      <c r="A126" s="17">
        <v>124</v>
      </c>
      <c r="B126" s="17" t="s">
        <v>424</v>
      </c>
      <c r="C126" s="18">
        <v>35.82</v>
      </c>
      <c r="D126" s="19">
        <v>0</v>
      </c>
      <c r="E126" s="20">
        <f t="shared" si="13"/>
        <v>35.82</v>
      </c>
      <c r="F126" s="20">
        <f t="shared" si="12"/>
        <v>464.18</v>
      </c>
      <c r="G126" s="23">
        <v>18</v>
      </c>
      <c r="H126" s="20">
        <f t="shared" si="14"/>
        <v>8355.24</v>
      </c>
      <c r="I126" s="34"/>
      <c r="J126" s="3"/>
    </row>
    <row r="127" spans="1:10" s="7" customFormat="1" ht="18" customHeight="1">
      <c r="A127" s="17">
        <v>125</v>
      </c>
      <c r="B127" s="17" t="s">
        <v>425</v>
      </c>
      <c r="C127" s="18">
        <v>35.82</v>
      </c>
      <c r="D127" s="19">
        <v>0</v>
      </c>
      <c r="E127" s="20">
        <f t="shared" si="13"/>
        <v>35.82</v>
      </c>
      <c r="F127" s="20">
        <f t="shared" si="12"/>
        <v>464.18</v>
      </c>
      <c r="G127" s="23">
        <v>18</v>
      </c>
      <c r="H127" s="20">
        <f t="shared" si="14"/>
        <v>8355.24</v>
      </c>
      <c r="I127" s="34"/>
      <c r="J127" s="3"/>
    </row>
    <row r="128" spans="1:10" ht="18" customHeight="1">
      <c r="A128" s="38" t="s">
        <v>426</v>
      </c>
      <c r="B128" s="39"/>
      <c r="C128" s="39"/>
      <c r="D128" s="39"/>
      <c r="E128" s="39"/>
      <c r="F128" s="40"/>
      <c r="G128" s="41">
        <f>SUM(G3:G127)</f>
        <v>3829</v>
      </c>
      <c r="H128" s="42">
        <f>SUM(H3:H127)</f>
        <v>1775488.5</v>
      </c>
      <c r="I128" s="45"/>
      <c r="J128" s="3"/>
    </row>
    <row r="129" spans="1:9" ht="18" customHeight="1">
      <c r="A129" s="46"/>
      <c r="B129" s="46"/>
      <c r="C129" s="46"/>
      <c r="D129" s="46"/>
      <c r="E129" s="46"/>
      <c r="F129" s="46"/>
      <c r="G129" s="46"/>
      <c r="H129" s="46"/>
      <c r="I129" s="46"/>
    </row>
    <row r="130" spans="1:10" s="4" customFormat="1" ht="18" customHeight="1">
      <c r="A130" s="47">
        <v>1</v>
      </c>
      <c r="B130" s="17" t="s">
        <v>427</v>
      </c>
      <c r="C130" s="18">
        <v>64.62</v>
      </c>
      <c r="D130" s="19">
        <v>0</v>
      </c>
      <c r="E130" s="48">
        <f>C130+D130</f>
        <v>64.62</v>
      </c>
      <c r="F130" s="48">
        <f>500-E130</f>
        <v>435.38</v>
      </c>
      <c r="G130" s="47">
        <v>24</v>
      </c>
      <c r="H130" s="49">
        <f>F130*G130</f>
        <v>10449.119999999999</v>
      </c>
      <c r="I130" s="11" t="s">
        <v>428</v>
      </c>
      <c r="J130" s="4" t="s">
        <v>429</v>
      </c>
    </row>
    <row r="131" spans="1:10" s="4" customFormat="1" ht="18" customHeight="1">
      <c r="A131" s="23">
        <v>2</v>
      </c>
      <c r="B131" s="17" t="s">
        <v>430</v>
      </c>
      <c r="C131" s="18">
        <v>64.62</v>
      </c>
      <c r="D131" s="19">
        <v>0</v>
      </c>
      <c r="E131" s="48">
        <f aca="true" t="shared" si="15" ref="E131:E155">C131+D131</f>
        <v>64.62</v>
      </c>
      <c r="F131" s="48">
        <f aca="true" t="shared" si="16" ref="F131:F155">500-E131</f>
        <v>435.38</v>
      </c>
      <c r="G131" s="23">
        <v>44</v>
      </c>
      <c r="H131" s="49">
        <f aca="true" t="shared" si="17" ref="H131:H155">F131*G131</f>
        <v>19156.72</v>
      </c>
      <c r="I131" s="54"/>
      <c r="J131" s="4" t="s">
        <v>431</v>
      </c>
    </row>
    <row r="132" spans="1:10" s="4" customFormat="1" ht="18" customHeight="1">
      <c r="A132" s="23">
        <v>3</v>
      </c>
      <c r="B132" s="17" t="s">
        <v>432</v>
      </c>
      <c r="C132" s="18">
        <v>64.62</v>
      </c>
      <c r="D132" s="19">
        <v>0</v>
      </c>
      <c r="E132" s="48">
        <f t="shared" si="15"/>
        <v>64.62</v>
      </c>
      <c r="F132" s="48">
        <f t="shared" si="16"/>
        <v>435.38</v>
      </c>
      <c r="G132" s="23">
        <v>25</v>
      </c>
      <c r="H132" s="49">
        <f t="shared" si="17"/>
        <v>10884.5</v>
      </c>
      <c r="I132" s="43"/>
      <c r="J132" s="4" t="s">
        <v>433</v>
      </c>
    </row>
    <row r="133" spans="1:10" s="4" customFormat="1" ht="18" customHeight="1">
      <c r="A133" s="23">
        <v>4</v>
      </c>
      <c r="B133" s="17" t="s">
        <v>434</v>
      </c>
      <c r="C133" s="18">
        <v>64.62</v>
      </c>
      <c r="D133" s="19">
        <v>0</v>
      </c>
      <c r="E133" s="48">
        <f t="shared" si="15"/>
        <v>64.62</v>
      </c>
      <c r="F133" s="48">
        <f t="shared" si="16"/>
        <v>435.38</v>
      </c>
      <c r="G133" s="23">
        <v>64</v>
      </c>
      <c r="H133" s="49">
        <f t="shared" si="17"/>
        <v>27864.32</v>
      </c>
      <c r="I133" s="11"/>
      <c r="J133" s="55" t="s">
        <v>435</v>
      </c>
    </row>
    <row r="134" spans="1:10" s="4" customFormat="1" ht="18" customHeight="1">
      <c r="A134" s="23">
        <v>5</v>
      </c>
      <c r="B134" s="24" t="s">
        <v>436</v>
      </c>
      <c r="C134" s="18">
        <v>64.62</v>
      </c>
      <c r="D134" s="19">
        <v>0</v>
      </c>
      <c r="E134" s="48">
        <f t="shared" si="15"/>
        <v>64.62</v>
      </c>
      <c r="F134" s="48">
        <f t="shared" si="16"/>
        <v>435.38</v>
      </c>
      <c r="G134" s="23">
        <v>24</v>
      </c>
      <c r="H134" s="49">
        <f t="shared" si="17"/>
        <v>10449.119999999999</v>
      </c>
      <c r="I134" s="30" t="s">
        <v>437</v>
      </c>
      <c r="J134" s="55" t="s">
        <v>438</v>
      </c>
    </row>
    <row r="135" spans="1:10" s="4" customFormat="1" ht="30" customHeight="1">
      <c r="A135" s="23">
        <v>6</v>
      </c>
      <c r="B135" s="24" t="s">
        <v>439</v>
      </c>
      <c r="C135" s="18">
        <v>64.62</v>
      </c>
      <c r="D135" s="19">
        <v>0</v>
      </c>
      <c r="E135" s="48">
        <f t="shared" si="15"/>
        <v>64.62</v>
      </c>
      <c r="F135" s="48">
        <f t="shared" si="16"/>
        <v>435.38</v>
      </c>
      <c r="G135" s="23">
        <v>20</v>
      </c>
      <c r="H135" s="49">
        <f t="shared" si="17"/>
        <v>8707.6</v>
      </c>
      <c r="I135" s="43" t="s">
        <v>440</v>
      </c>
      <c r="J135" s="9" t="s">
        <v>441</v>
      </c>
    </row>
    <row r="136" spans="1:10" s="4" customFormat="1" ht="18" customHeight="1">
      <c r="A136" s="23">
        <v>7</v>
      </c>
      <c r="B136" s="24" t="s">
        <v>442</v>
      </c>
      <c r="C136" s="18">
        <v>64.62</v>
      </c>
      <c r="D136" s="19">
        <v>0</v>
      </c>
      <c r="E136" s="48">
        <f t="shared" si="15"/>
        <v>64.62</v>
      </c>
      <c r="F136" s="48">
        <f t="shared" si="16"/>
        <v>435.38</v>
      </c>
      <c r="G136" s="23">
        <v>19</v>
      </c>
      <c r="H136" s="49">
        <f t="shared" si="17"/>
        <v>8272.22</v>
      </c>
      <c r="I136" s="30"/>
      <c r="J136" s="4" t="s">
        <v>443</v>
      </c>
    </row>
    <row r="137" spans="1:10" s="4" customFormat="1" ht="39.75" customHeight="1">
      <c r="A137" s="23">
        <v>8</v>
      </c>
      <c r="B137" s="24" t="s">
        <v>444</v>
      </c>
      <c r="C137" s="18">
        <v>64.62</v>
      </c>
      <c r="D137" s="19">
        <v>0</v>
      </c>
      <c r="E137" s="48">
        <f t="shared" si="15"/>
        <v>64.62</v>
      </c>
      <c r="F137" s="48">
        <f t="shared" si="16"/>
        <v>435.38</v>
      </c>
      <c r="G137" s="23">
        <v>20</v>
      </c>
      <c r="H137" s="49">
        <f>F137*17+500*3</f>
        <v>8901.46</v>
      </c>
      <c r="I137" s="31" t="s">
        <v>445</v>
      </c>
      <c r="J137" s="9" t="s">
        <v>446</v>
      </c>
    </row>
    <row r="138" spans="1:10" s="4" customFormat="1" ht="18" customHeight="1">
      <c r="A138" s="23">
        <v>9</v>
      </c>
      <c r="B138" s="23" t="s">
        <v>447</v>
      </c>
      <c r="C138" s="18">
        <v>64.62</v>
      </c>
      <c r="D138" s="19">
        <v>0</v>
      </c>
      <c r="E138" s="48">
        <f t="shared" si="15"/>
        <v>64.62</v>
      </c>
      <c r="F138" s="48">
        <f t="shared" si="16"/>
        <v>435.38</v>
      </c>
      <c r="G138" s="23">
        <v>30</v>
      </c>
      <c r="H138" s="49">
        <f t="shared" si="17"/>
        <v>13061.4</v>
      </c>
      <c r="I138" s="30"/>
      <c r="J138" s="4" t="s">
        <v>448</v>
      </c>
    </row>
    <row r="139" spans="1:10" s="4" customFormat="1" ht="18" customHeight="1">
      <c r="A139" s="23">
        <v>10</v>
      </c>
      <c r="B139" s="23" t="s">
        <v>449</v>
      </c>
      <c r="C139" s="18">
        <v>64.62</v>
      </c>
      <c r="D139" s="19">
        <v>0</v>
      </c>
      <c r="E139" s="48">
        <f t="shared" si="15"/>
        <v>64.62</v>
      </c>
      <c r="F139" s="48">
        <f t="shared" si="16"/>
        <v>435.38</v>
      </c>
      <c r="G139" s="23">
        <v>33</v>
      </c>
      <c r="H139" s="49">
        <f t="shared" si="17"/>
        <v>14367.539999999999</v>
      </c>
      <c r="I139" s="30"/>
      <c r="J139" s="4" t="s">
        <v>450</v>
      </c>
    </row>
    <row r="140" spans="1:9" s="4" customFormat="1" ht="18" customHeight="1">
      <c r="A140" s="23">
        <v>11</v>
      </c>
      <c r="B140" s="23" t="s">
        <v>451</v>
      </c>
      <c r="C140" s="18">
        <v>64.62</v>
      </c>
      <c r="D140" s="19">
        <v>0</v>
      </c>
      <c r="E140" s="48">
        <f t="shared" si="15"/>
        <v>64.62</v>
      </c>
      <c r="F140" s="48">
        <f t="shared" si="16"/>
        <v>435.38</v>
      </c>
      <c r="G140" s="23">
        <v>33</v>
      </c>
      <c r="H140" s="49">
        <f t="shared" si="17"/>
        <v>14367.539999999999</v>
      </c>
      <c r="I140" s="30"/>
    </row>
    <row r="141" spans="1:9" s="4" customFormat="1" ht="18" customHeight="1">
      <c r="A141" s="23">
        <v>12</v>
      </c>
      <c r="B141" s="23" t="s">
        <v>452</v>
      </c>
      <c r="C141" s="18">
        <v>64.62</v>
      </c>
      <c r="D141" s="19">
        <v>0</v>
      </c>
      <c r="E141" s="48">
        <f t="shared" si="15"/>
        <v>64.62</v>
      </c>
      <c r="F141" s="48">
        <f t="shared" si="16"/>
        <v>435.38</v>
      </c>
      <c r="G141" s="23">
        <v>33</v>
      </c>
      <c r="H141" s="49">
        <f t="shared" si="17"/>
        <v>14367.539999999999</v>
      </c>
      <c r="I141" s="30" t="s">
        <v>453</v>
      </c>
    </row>
    <row r="142" spans="1:10" s="4" customFormat="1" ht="18" customHeight="1">
      <c r="A142" s="23">
        <v>13</v>
      </c>
      <c r="B142" s="23" t="s">
        <v>454</v>
      </c>
      <c r="C142" s="18">
        <v>64.62</v>
      </c>
      <c r="D142" s="19">
        <v>0</v>
      </c>
      <c r="E142" s="48">
        <f t="shared" si="15"/>
        <v>64.62</v>
      </c>
      <c r="F142" s="48">
        <f t="shared" si="16"/>
        <v>435.38</v>
      </c>
      <c r="G142" s="23">
        <v>35</v>
      </c>
      <c r="H142" s="49">
        <f t="shared" si="17"/>
        <v>15238.3</v>
      </c>
      <c r="I142" s="30"/>
      <c r="J142" s="4" t="s">
        <v>455</v>
      </c>
    </row>
    <row r="143" spans="1:9" s="4" customFormat="1" ht="18" customHeight="1">
      <c r="A143" s="23">
        <v>14</v>
      </c>
      <c r="B143" s="23" t="s">
        <v>456</v>
      </c>
      <c r="C143" s="18">
        <v>64.62</v>
      </c>
      <c r="D143" s="19">
        <v>0</v>
      </c>
      <c r="E143" s="48">
        <f t="shared" si="15"/>
        <v>64.62</v>
      </c>
      <c r="F143" s="48">
        <f t="shared" si="16"/>
        <v>435.38</v>
      </c>
      <c r="G143" s="23">
        <v>32</v>
      </c>
      <c r="H143" s="49">
        <f t="shared" si="17"/>
        <v>13932.16</v>
      </c>
      <c r="I143" s="30"/>
    </row>
    <row r="144" spans="1:9" s="4" customFormat="1" ht="18" customHeight="1">
      <c r="A144" s="23">
        <v>15</v>
      </c>
      <c r="B144" s="23" t="s">
        <v>457</v>
      </c>
      <c r="C144" s="18">
        <v>64.62</v>
      </c>
      <c r="D144" s="19">
        <v>0</v>
      </c>
      <c r="E144" s="48">
        <f t="shared" si="15"/>
        <v>64.62</v>
      </c>
      <c r="F144" s="48">
        <f t="shared" si="16"/>
        <v>435.38</v>
      </c>
      <c r="G144" s="23">
        <v>33</v>
      </c>
      <c r="H144" s="49">
        <f t="shared" si="17"/>
        <v>14367.539999999999</v>
      </c>
      <c r="I144" s="30"/>
    </row>
    <row r="145" spans="1:10" s="4" customFormat="1" ht="18" customHeight="1">
      <c r="A145" s="23">
        <v>16</v>
      </c>
      <c r="B145" s="23" t="s">
        <v>458</v>
      </c>
      <c r="C145" s="18">
        <v>64.62</v>
      </c>
      <c r="D145" s="19">
        <v>0</v>
      </c>
      <c r="E145" s="48">
        <f t="shared" si="15"/>
        <v>64.62</v>
      </c>
      <c r="F145" s="48">
        <f t="shared" si="16"/>
        <v>435.38</v>
      </c>
      <c r="G145" s="23">
        <v>33</v>
      </c>
      <c r="H145" s="49">
        <f t="shared" si="17"/>
        <v>14367.539999999999</v>
      </c>
      <c r="I145" s="30"/>
      <c r="J145" s="4" t="s">
        <v>459</v>
      </c>
    </row>
    <row r="146" spans="1:9" s="4" customFormat="1" ht="18" customHeight="1">
      <c r="A146" s="23">
        <v>17</v>
      </c>
      <c r="B146" s="23" t="s">
        <v>460</v>
      </c>
      <c r="C146" s="18">
        <v>64.62</v>
      </c>
      <c r="D146" s="19">
        <v>0</v>
      </c>
      <c r="E146" s="48">
        <f t="shared" si="15"/>
        <v>64.62</v>
      </c>
      <c r="F146" s="48">
        <f t="shared" si="16"/>
        <v>435.38</v>
      </c>
      <c r="G146" s="23">
        <v>34</v>
      </c>
      <c r="H146" s="49">
        <f t="shared" si="17"/>
        <v>14802.92</v>
      </c>
      <c r="I146" s="30"/>
    </row>
    <row r="147" spans="1:9" s="4" customFormat="1" ht="18" customHeight="1">
      <c r="A147" s="23">
        <v>18</v>
      </c>
      <c r="B147" s="23" t="s">
        <v>461</v>
      </c>
      <c r="C147" s="18">
        <v>64.62</v>
      </c>
      <c r="D147" s="19">
        <v>0</v>
      </c>
      <c r="E147" s="48">
        <f t="shared" si="15"/>
        <v>64.62</v>
      </c>
      <c r="F147" s="48">
        <f t="shared" si="16"/>
        <v>435.38</v>
      </c>
      <c r="G147" s="23">
        <v>31</v>
      </c>
      <c r="H147" s="49">
        <f t="shared" si="17"/>
        <v>13496.78</v>
      </c>
      <c r="I147" s="30"/>
    </row>
    <row r="148" spans="1:10" s="4" customFormat="1" ht="18" customHeight="1">
      <c r="A148" s="23">
        <v>19</v>
      </c>
      <c r="B148" s="23" t="s">
        <v>462</v>
      </c>
      <c r="C148" s="18">
        <v>64.62</v>
      </c>
      <c r="D148" s="19">
        <v>0</v>
      </c>
      <c r="E148" s="48">
        <f t="shared" si="15"/>
        <v>64.62</v>
      </c>
      <c r="F148" s="48">
        <f t="shared" si="16"/>
        <v>435.38</v>
      </c>
      <c r="G148" s="23">
        <v>38</v>
      </c>
      <c r="H148" s="49">
        <f t="shared" si="17"/>
        <v>16544.44</v>
      </c>
      <c r="I148" s="30"/>
      <c r="J148" s="4" t="s">
        <v>463</v>
      </c>
    </row>
    <row r="149" spans="1:9" s="4" customFormat="1" ht="18" customHeight="1">
      <c r="A149" s="23">
        <v>20</v>
      </c>
      <c r="B149" s="26" t="s">
        <v>464</v>
      </c>
      <c r="C149" s="18">
        <v>64.62</v>
      </c>
      <c r="D149" s="19">
        <v>0</v>
      </c>
      <c r="E149" s="48">
        <f t="shared" si="15"/>
        <v>64.62</v>
      </c>
      <c r="F149" s="48">
        <f t="shared" si="16"/>
        <v>435.38</v>
      </c>
      <c r="G149" s="23">
        <v>29</v>
      </c>
      <c r="H149" s="49">
        <f t="shared" si="17"/>
        <v>12626.02</v>
      </c>
      <c r="I149" s="30"/>
    </row>
    <row r="150" spans="1:10" s="4" customFormat="1" ht="18" customHeight="1">
      <c r="A150" s="23">
        <v>21</v>
      </c>
      <c r="B150" s="26" t="s">
        <v>465</v>
      </c>
      <c r="C150" s="18">
        <v>64.62</v>
      </c>
      <c r="D150" s="19">
        <v>0</v>
      </c>
      <c r="E150" s="48">
        <f t="shared" si="15"/>
        <v>64.62</v>
      </c>
      <c r="F150" s="48">
        <f t="shared" si="16"/>
        <v>435.38</v>
      </c>
      <c r="G150" s="23">
        <v>24</v>
      </c>
      <c r="H150" s="49">
        <f t="shared" si="17"/>
        <v>10449.119999999999</v>
      </c>
      <c r="I150" s="30"/>
      <c r="J150" s="4" t="s">
        <v>466</v>
      </c>
    </row>
    <row r="151" spans="1:10" s="4" customFormat="1" ht="18" customHeight="1">
      <c r="A151" s="23">
        <v>22</v>
      </c>
      <c r="B151" s="26" t="s">
        <v>467</v>
      </c>
      <c r="C151" s="18">
        <v>64.62</v>
      </c>
      <c r="D151" s="19">
        <v>0</v>
      </c>
      <c r="E151" s="48">
        <f t="shared" si="15"/>
        <v>64.62</v>
      </c>
      <c r="F151" s="48">
        <f t="shared" si="16"/>
        <v>435.38</v>
      </c>
      <c r="G151" s="23">
        <v>53</v>
      </c>
      <c r="H151" s="49">
        <f t="shared" si="17"/>
        <v>23075.14</v>
      </c>
      <c r="I151" s="30"/>
      <c r="J151" s="4" t="s">
        <v>468</v>
      </c>
    </row>
    <row r="152" spans="1:9" s="4" customFormat="1" ht="18" customHeight="1">
      <c r="A152" s="23">
        <v>23</v>
      </c>
      <c r="B152" s="26" t="s">
        <v>469</v>
      </c>
      <c r="C152" s="18">
        <v>64.62</v>
      </c>
      <c r="D152" s="19">
        <v>0</v>
      </c>
      <c r="E152" s="48">
        <f t="shared" si="15"/>
        <v>64.62</v>
      </c>
      <c r="F152" s="48">
        <f t="shared" si="16"/>
        <v>435.38</v>
      </c>
      <c r="G152" s="23">
        <v>29</v>
      </c>
      <c r="H152" s="49">
        <f t="shared" si="17"/>
        <v>12626.02</v>
      </c>
      <c r="I152" s="30"/>
    </row>
    <row r="153" spans="1:10" s="4" customFormat="1" ht="18" customHeight="1">
      <c r="A153" s="23">
        <v>24</v>
      </c>
      <c r="B153" s="23" t="s">
        <v>470</v>
      </c>
      <c r="C153" s="18">
        <v>64.62</v>
      </c>
      <c r="D153" s="19">
        <v>0</v>
      </c>
      <c r="E153" s="48">
        <f t="shared" si="15"/>
        <v>64.62</v>
      </c>
      <c r="F153" s="48">
        <f t="shared" si="16"/>
        <v>435.38</v>
      </c>
      <c r="G153" s="23">
        <v>63</v>
      </c>
      <c r="H153" s="49">
        <f t="shared" si="17"/>
        <v>27428.94</v>
      </c>
      <c r="I153" s="30" t="s">
        <v>471</v>
      </c>
      <c r="J153" s="4" t="s">
        <v>472</v>
      </c>
    </row>
    <row r="154" spans="1:10" s="4" customFormat="1" ht="18" customHeight="1">
      <c r="A154" s="23">
        <v>25</v>
      </c>
      <c r="B154" s="17" t="s">
        <v>473</v>
      </c>
      <c r="C154" s="18">
        <v>64.62</v>
      </c>
      <c r="D154" s="19">
        <v>0</v>
      </c>
      <c r="E154" s="48">
        <f t="shared" si="15"/>
        <v>64.62</v>
      </c>
      <c r="F154" s="48">
        <f t="shared" si="16"/>
        <v>435.38</v>
      </c>
      <c r="G154" s="23">
        <v>38</v>
      </c>
      <c r="H154" s="49">
        <f>F154*37+500</f>
        <v>16609.059999999998</v>
      </c>
      <c r="I154" s="30" t="s">
        <v>474</v>
      </c>
      <c r="J154" s="4" t="s">
        <v>475</v>
      </c>
    </row>
    <row r="155" spans="1:9" s="4" customFormat="1" ht="18" customHeight="1">
      <c r="A155" s="23">
        <v>26</v>
      </c>
      <c r="B155" s="17" t="s">
        <v>476</v>
      </c>
      <c r="C155" s="18">
        <v>64.62</v>
      </c>
      <c r="D155" s="19">
        <v>0</v>
      </c>
      <c r="E155" s="48">
        <f t="shared" si="15"/>
        <v>64.62</v>
      </c>
      <c r="F155" s="48">
        <f t="shared" si="16"/>
        <v>435.38</v>
      </c>
      <c r="G155" s="23">
        <v>12</v>
      </c>
      <c r="H155" s="49">
        <f t="shared" si="17"/>
        <v>5224.5599999999995</v>
      </c>
      <c r="I155" s="30"/>
    </row>
    <row r="156" spans="1:9" ht="18" customHeight="1">
      <c r="A156" s="38" t="s">
        <v>477</v>
      </c>
      <c r="B156" s="39"/>
      <c r="C156" s="39"/>
      <c r="D156" s="39"/>
      <c r="E156" s="39"/>
      <c r="F156" s="40"/>
      <c r="G156" s="41">
        <f>SUM(G130:G155)</f>
        <v>853</v>
      </c>
      <c r="H156" s="42">
        <f>SUM(H130:H155)</f>
        <v>371637.62000000005</v>
      </c>
      <c r="I156" s="56"/>
    </row>
    <row r="157" spans="1:9" s="4" customFormat="1" ht="18" customHeight="1">
      <c r="A157" s="23">
        <v>1</v>
      </c>
      <c r="B157" s="17" t="s">
        <v>478</v>
      </c>
      <c r="C157" s="19">
        <v>0</v>
      </c>
      <c r="D157" s="19">
        <v>0</v>
      </c>
      <c r="E157" s="19">
        <f aca="true" t="shared" si="18" ref="E157:E175">C157+D157</f>
        <v>0</v>
      </c>
      <c r="F157" s="19">
        <f aca="true" t="shared" si="19" ref="F157:F175">500-E157</f>
        <v>500</v>
      </c>
      <c r="G157" s="17">
        <v>63</v>
      </c>
      <c r="H157" s="19">
        <f aca="true" t="shared" si="20" ref="H157:H170">F157*G157</f>
        <v>31500</v>
      </c>
      <c r="I157" s="56"/>
    </row>
    <row r="158" spans="1:9" s="4" customFormat="1" ht="18" customHeight="1">
      <c r="A158" s="23">
        <v>2</v>
      </c>
      <c r="B158" s="17" t="s">
        <v>479</v>
      </c>
      <c r="C158" s="19">
        <v>0</v>
      </c>
      <c r="D158" s="19">
        <v>0</v>
      </c>
      <c r="E158" s="19">
        <f t="shared" si="18"/>
        <v>0</v>
      </c>
      <c r="F158" s="19">
        <f t="shared" si="19"/>
        <v>500</v>
      </c>
      <c r="G158" s="17">
        <v>67</v>
      </c>
      <c r="H158" s="19">
        <f t="shared" si="20"/>
        <v>33500</v>
      </c>
      <c r="I158" s="56"/>
    </row>
    <row r="159" spans="1:9" s="4" customFormat="1" ht="18" customHeight="1">
      <c r="A159" s="23">
        <v>3</v>
      </c>
      <c r="B159" s="17" t="s">
        <v>480</v>
      </c>
      <c r="C159" s="19">
        <v>0</v>
      </c>
      <c r="D159" s="19">
        <v>0</v>
      </c>
      <c r="E159" s="19">
        <f t="shared" si="18"/>
        <v>0</v>
      </c>
      <c r="F159" s="19">
        <f t="shared" si="19"/>
        <v>500</v>
      </c>
      <c r="G159" s="17">
        <v>57</v>
      </c>
      <c r="H159" s="19">
        <f t="shared" si="20"/>
        <v>28500</v>
      </c>
      <c r="I159" s="56"/>
    </row>
    <row r="160" spans="1:9" s="4" customFormat="1" ht="18" customHeight="1">
      <c r="A160" s="23">
        <v>4</v>
      </c>
      <c r="B160" s="17" t="s">
        <v>481</v>
      </c>
      <c r="C160" s="19">
        <v>0</v>
      </c>
      <c r="D160" s="19">
        <v>0</v>
      </c>
      <c r="E160" s="19">
        <f t="shared" si="18"/>
        <v>0</v>
      </c>
      <c r="F160" s="19">
        <f t="shared" si="19"/>
        <v>500</v>
      </c>
      <c r="G160" s="17">
        <v>55</v>
      </c>
      <c r="H160" s="19">
        <f t="shared" si="20"/>
        <v>27500</v>
      </c>
      <c r="I160" s="56"/>
    </row>
    <row r="161" spans="1:9" s="4" customFormat="1" ht="18" customHeight="1">
      <c r="A161" s="23">
        <v>5</v>
      </c>
      <c r="B161" s="17" t="s">
        <v>482</v>
      </c>
      <c r="C161" s="19">
        <v>0</v>
      </c>
      <c r="D161" s="19">
        <v>0</v>
      </c>
      <c r="E161" s="19">
        <f t="shared" si="18"/>
        <v>0</v>
      </c>
      <c r="F161" s="19">
        <f t="shared" si="19"/>
        <v>500</v>
      </c>
      <c r="G161" s="17">
        <v>58</v>
      </c>
      <c r="H161" s="19">
        <f t="shared" si="20"/>
        <v>29000</v>
      </c>
      <c r="I161" s="56"/>
    </row>
    <row r="162" spans="1:9" s="4" customFormat="1" ht="18" customHeight="1">
      <c r="A162" s="23">
        <v>6</v>
      </c>
      <c r="B162" s="17" t="s">
        <v>483</v>
      </c>
      <c r="C162" s="19">
        <v>0</v>
      </c>
      <c r="D162" s="19">
        <v>0</v>
      </c>
      <c r="E162" s="19">
        <f t="shared" si="18"/>
        <v>0</v>
      </c>
      <c r="F162" s="19">
        <f t="shared" si="19"/>
        <v>500</v>
      </c>
      <c r="G162" s="17">
        <v>47</v>
      </c>
      <c r="H162" s="19">
        <f t="shared" si="20"/>
        <v>23500</v>
      </c>
      <c r="I162" s="56"/>
    </row>
    <row r="163" spans="1:9" s="4" customFormat="1" ht="18" customHeight="1">
      <c r="A163" s="23">
        <v>7</v>
      </c>
      <c r="B163" s="17" t="s">
        <v>484</v>
      </c>
      <c r="C163" s="19">
        <v>0</v>
      </c>
      <c r="D163" s="19">
        <v>0</v>
      </c>
      <c r="E163" s="19">
        <f t="shared" si="18"/>
        <v>0</v>
      </c>
      <c r="F163" s="19">
        <f t="shared" si="19"/>
        <v>500</v>
      </c>
      <c r="G163" s="17">
        <v>45</v>
      </c>
      <c r="H163" s="19">
        <f t="shared" si="20"/>
        <v>22500</v>
      </c>
      <c r="I163" s="56"/>
    </row>
    <row r="164" spans="1:9" s="4" customFormat="1" ht="18" customHeight="1">
      <c r="A164" s="23">
        <v>8</v>
      </c>
      <c r="B164" s="17" t="s">
        <v>485</v>
      </c>
      <c r="C164" s="19">
        <v>0</v>
      </c>
      <c r="D164" s="19">
        <v>0</v>
      </c>
      <c r="E164" s="19">
        <f t="shared" si="18"/>
        <v>0</v>
      </c>
      <c r="F164" s="19">
        <f t="shared" si="19"/>
        <v>500</v>
      </c>
      <c r="G164" s="17">
        <v>42</v>
      </c>
      <c r="H164" s="19">
        <f t="shared" si="20"/>
        <v>21000</v>
      </c>
      <c r="I164" s="56"/>
    </row>
    <row r="165" spans="1:9" s="4" customFormat="1" ht="18" customHeight="1">
      <c r="A165" s="23">
        <v>9</v>
      </c>
      <c r="B165" s="17" t="s">
        <v>486</v>
      </c>
      <c r="C165" s="19">
        <v>0</v>
      </c>
      <c r="D165" s="19">
        <v>0</v>
      </c>
      <c r="E165" s="19">
        <f t="shared" si="18"/>
        <v>0</v>
      </c>
      <c r="F165" s="19">
        <f t="shared" si="19"/>
        <v>500</v>
      </c>
      <c r="G165" s="17">
        <v>40</v>
      </c>
      <c r="H165" s="19">
        <f t="shared" si="20"/>
        <v>20000</v>
      </c>
      <c r="I165" s="56"/>
    </row>
    <row r="166" spans="1:9" s="4" customFormat="1" ht="18" customHeight="1">
      <c r="A166" s="23">
        <v>10</v>
      </c>
      <c r="B166" s="17" t="s">
        <v>487</v>
      </c>
      <c r="C166" s="19">
        <v>0</v>
      </c>
      <c r="D166" s="19">
        <v>0</v>
      </c>
      <c r="E166" s="19">
        <f t="shared" si="18"/>
        <v>0</v>
      </c>
      <c r="F166" s="19">
        <f t="shared" si="19"/>
        <v>500</v>
      </c>
      <c r="G166" s="17">
        <v>46</v>
      </c>
      <c r="H166" s="19">
        <f t="shared" si="20"/>
        <v>23000</v>
      </c>
      <c r="I166" s="30" t="s">
        <v>488</v>
      </c>
    </row>
    <row r="167" spans="1:9" s="9" customFormat="1" ht="40.5" customHeight="1">
      <c r="A167" s="23">
        <v>11</v>
      </c>
      <c r="B167" s="50" t="s">
        <v>489</v>
      </c>
      <c r="C167" s="19">
        <v>0</v>
      </c>
      <c r="D167" s="19">
        <v>0</v>
      </c>
      <c r="E167" s="19">
        <f t="shared" si="18"/>
        <v>0</v>
      </c>
      <c r="F167" s="19">
        <f t="shared" si="19"/>
        <v>500</v>
      </c>
      <c r="G167" s="17">
        <v>52</v>
      </c>
      <c r="H167" s="19">
        <f t="shared" si="20"/>
        <v>26000</v>
      </c>
      <c r="I167" s="31" t="s">
        <v>490</v>
      </c>
    </row>
    <row r="168" spans="1:9" s="4" customFormat="1" ht="33.75" customHeight="1">
      <c r="A168" s="23">
        <v>12</v>
      </c>
      <c r="B168" s="50" t="s">
        <v>491</v>
      </c>
      <c r="C168" s="19">
        <v>0</v>
      </c>
      <c r="D168" s="19">
        <v>0</v>
      </c>
      <c r="E168" s="19">
        <f t="shared" si="18"/>
        <v>0</v>
      </c>
      <c r="F168" s="19">
        <f t="shared" si="19"/>
        <v>500</v>
      </c>
      <c r="G168" s="17">
        <v>47</v>
      </c>
      <c r="H168" s="19">
        <f t="shared" si="20"/>
        <v>23500</v>
      </c>
      <c r="I168" s="31" t="s">
        <v>492</v>
      </c>
    </row>
    <row r="169" spans="1:9" s="4" customFormat="1" ht="18" customHeight="1">
      <c r="A169" s="23">
        <v>13</v>
      </c>
      <c r="B169" s="17" t="s">
        <v>493</v>
      </c>
      <c r="C169" s="19">
        <v>0</v>
      </c>
      <c r="D169" s="19">
        <v>0</v>
      </c>
      <c r="E169" s="19">
        <f t="shared" si="18"/>
        <v>0</v>
      </c>
      <c r="F169" s="19">
        <f t="shared" si="19"/>
        <v>500</v>
      </c>
      <c r="G169" s="17">
        <v>40</v>
      </c>
      <c r="H169" s="19">
        <f t="shared" si="20"/>
        <v>20000</v>
      </c>
      <c r="I169" s="56"/>
    </row>
    <row r="170" spans="1:9" s="4" customFormat="1" ht="18" customHeight="1">
      <c r="A170" s="23">
        <v>14</v>
      </c>
      <c r="B170" s="17" t="s">
        <v>494</v>
      </c>
      <c r="C170" s="19">
        <v>0</v>
      </c>
      <c r="D170" s="19">
        <v>0</v>
      </c>
      <c r="E170" s="19">
        <f t="shared" si="18"/>
        <v>0</v>
      </c>
      <c r="F170" s="19">
        <f t="shared" si="19"/>
        <v>500</v>
      </c>
      <c r="G170" s="17">
        <v>32</v>
      </c>
      <c r="H170" s="19">
        <f t="shared" si="20"/>
        <v>16000</v>
      </c>
      <c r="I170" s="56"/>
    </row>
    <row r="171" spans="1:9" ht="18" customHeight="1">
      <c r="A171" s="51" t="s">
        <v>495</v>
      </c>
      <c r="B171" s="52"/>
      <c r="C171" s="52"/>
      <c r="D171" s="52"/>
      <c r="E171" s="52"/>
      <c r="F171" s="53"/>
      <c r="G171" s="41">
        <f>SUM(G157:G170)</f>
        <v>691</v>
      </c>
      <c r="H171" s="42">
        <f>SUM(H157:H170)</f>
        <v>345500</v>
      </c>
      <c r="I171" s="56"/>
    </row>
    <row r="172" spans="1:9" ht="18" customHeight="1">
      <c r="A172" s="38" t="s">
        <v>496</v>
      </c>
      <c r="B172" s="39"/>
      <c r="C172" s="39"/>
      <c r="D172" s="39"/>
      <c r="E172" s="39"/>
      <c r="F172" s="40"/>
      <c r="G172" s="41">
        <f>G128+G156+G171</f>
        <v>5373</v>
      </c>
      <c r="H172" s="42">
        <f>H128+H156+H171</f>
        <v>2492626.12</v>
      </c>
      <c r="I172" s="55"/>
    </row>
  </sheetData>
  <sheetProtection/>
  <autoFilter ref="A2:J128"/>
  <mergeCells count="6">
    <mergeCell ref="A1:I1"/>
    <mergeCell ref="A128:F128"/>
    <mergeCell ref="A129:I129"/>
    <mergeCell ref="A156:F156"/>
    <mergeCell ref="A171:F171"/>
    <mergeCell ref="A172:F172"/>
  </mergeCells>
  <dataValidations count="1">
    <dataValidation type="textLength" allowBlank="1" showInputMessage="1" showErrorMessage="1" prompt="必填，中文" error="超出姓名最大长度50" sqref="I79">
      <formula1>0</formula1>
      <formula2>50</formula2>
    </dataValidation>
  </dataValidations>
  <printOptions horizontalCentered="1"/>
  <pageMargins left="0" right="0" top="0.39" bottom="0.39" header="0.31" footer="0.31"/>
  <pageSetup horizontalDpi="600" verticalDpi="600" orientation="landscape" paperSize="9"/>
  <ignoredErrors>
    <ignoredError sqref="H154 H117 F12 F8 H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workbookViewId="0" topLeftCell="A18">
      <selection activeCell="A35" sqref="A35:K36"/>
    </sheetView>
  </sheetViews>
  <sheetFormatPr defaultColWidth="9.00390625" defaultRowHeight="15"/>
  <cols>
    <col min="1" max="1" width="9.00390625" style="103" customWidth="1"/>
    <col min="2" max="2" width="22.8515625" style="103" customWidth="1"/>
    <col min="3" max="3" width="9.00390625" style="103" customWidth="1"/>
    <col min="4" max="5" width="9.00390625" style="104" customWidth="1"/>
    <col min="6" max="16384" width="9.00390625" style="103" customWidth="1"/>
  </cols>
  <sheetData>
    <row r="1" spans="1:11" ht="19.5" customHeight="1">
      <c r="A1" s="67" t="s">
        <v>1</v>
      </c>
      <c r="B1" s="67"/>
      <c r="C1" s="67"/>
      <c r="D1" s="68"/>
      <c r="E1" s="68"/>
      <c r="F1" s="67"/>
      <c r="G1" s="67"/>
      <c r="H1" s="69"/>
      <c r="I1" s="67"/>
      <c r="J1" s="67"/>
      <c r="K1" s="67"/>
    </row>
    <row r="2" spans="1:11" ht="19.5" customHeight="1">
      <c r="A2" s="70" t="s">
        <v>2</v>
      </c>
      <c r="B2" s="70"/>
      <c r="C2" s="70"/>
      <c r="D2" s="71"/>
      <c r="E2" s="71"/>
      <c r="F2" s="70"/>
      <c r="G2" s="70"/>
      <c r="H2" s="70"/>
      <c r="I2" s="70"/>
      <c r="J2" s="70"/>
      <c r="K2" s="70"/>
    </row>
    <row r="3" spans="1:11" ht="34.5" customHeight="1">
      <c r="A3" s="72" t="s">
        <v>3</v>
      </c>
      <c r="B3" s="72" t="s">
        <v>4</v>
      </c>
      <c r="C3" s="72" t="s">
        <v>5</v>
      </c>
      <c r="D3" s="73" t="s">
        <v>6</v>
      </c>
      <c r="E3" s="73" t="s">
        <v>7</v>
      </c>
      <c r="F3" s="73" t="s">
        <v>8</v>
      </c>
      <c r="G3" s="73" t="s">
        <v>9</v>
      </c>
      <c r="H3" s="74" t="s">
        <v>10</v>
      </c>
      <c r="I3" s="72" t="s">
        <v>11</v>
      </c>
      <c r="J3" s="72" t="s">
        <v>12</v>
      </c>
      <c r="K3" s="72" t="s">
        <v>13</v>
      </c>
    </row>
    <row r="4" spans="1:11" ht="19.5" customHeight="1">
      <c r="A4" s="90">
        <v>1</v>
      </c>
      <c r="B4" s="92" t="s">
        <v>29</v>
      </c>
      <c r="C4" s="90">
        <v>900</v>
      </c>
      <c r="D4" s="65">
        <v>255.07399999999998</v>
      </c>
      <c r="E4" s="65">
        <v>310.076</v>
      </c>
      <c r="F4" s="83">
        <f aca="true" t="shared" si="0" ref="F4:F34">D4+E4</f>
        <v>565.15</v>
      </c>
      <c r="G4" s="83">
        <f aca="true" t="shared" si="1" ref="G4:G34">C4-F4</f>
        <v>334.85</v>
      </c>
      <c r="H4" s="90"/>
      <c r="I4" s="90"/>
      <c r="J4" s="90"/>
      <c r="K4" s="90"/>
    </row>
    <row r="5" spans="1:11" ht="19.5" customHeight="1">
      <c r="A5" s="90">
        <v>2</v>
      </c>
      <c r="B5" s="92" t="s">
        <v>30</v>
      </c>
      <c r="C5" s="90">
        <v>900</v>
      </c>
      <c r="D5" s="65">
        <v>255.07399999999998</v>
      </c>
      <c r="E5" s="65">
        <v>350.482</v>
      </c>
      <c r="F5" s="83">
        <f t="shared" si="0"/>
        <v>605.556</v>
      </c>
      <c r="G5" s="83">
        <f t="shared" si="1"/>
        <v>294.44399999999996</v>
      </c>
      <c r="H5" s="90"/>
      <c r="I5" s="90"/>
      <c r="J5" s="90"/>
      <c r="K5" s="90"/>
    </row>
    <row r="6" spans="1:11" ht="19.5" customHeight="1">
      <c r="A6" s="90">
        <v>3</v>
      </c>
      <c r="B6" s="92" t="s">
        <v>31</v>
      </c>
      <c r="C6" s="90">
        <v>900</v>
      </c>
      <c r="D6" s="65">
        <v>215.38</v>
      </c>
      <c r="E6" s="65">
        <v>213.15499999999997</v>
      </c>
      <c r="F6" s="83">
        <f t="shared" si="0"/>
        <v>428.53499999999997</v>
      </c>
      <c r="G6" s="83">
        <f t="shared" si="1"/>
        <v>471.46500000000003</v>
      </c>
      <c r="H6" s="90"/>
      <c r="I6" s="90"/>
      <c r="J6" s="90"/>
      <c r="K6" s="90"/>
    </row>
    <row r="7" spans="1:11" ht="19.5" customHeight="1">
      <c r="A7" s="90">
        <v>4</v>
      </c>
      <c r="B7" s="92" t="s">
        <v>32</v>
      </c>
      <c r="C7" s="90">
        <v>900</v>
      </c>
      <c r="D7" s="65">
        <v>215.38</v>
      </c>
      <c r="E7" s="65">
        <v>213.15499999999997</v>
      </c>
      <c r="F7" s="83">
        <f t="shared" si="0"/>
        <v>428.53499999999997</v>
      </c>
      <c r="G7" s="83">
        <f t="shared" si="1"/>
        <v>471.46500000000003</v>
      </c>
      <c r="H7" s="90"/>
      <c r="I7" s="90"/>
      <c r="J7" s="90"/>
      <c r="K7" s="90"/>
    </row>
    <row r="8" spans="1:11" ht="19.5" customHeight="1">
      <c r="A8" s="90">
        <v>5</v>
      </c>
      <c r="B8" s="92" t="s">
        <v>33</v>
      </c>
      <c r="C8" s="90">
        <v>900</v>
      </c>
      <c r="D8" s="65">
        <v>292.45399999999995</v>
      </c>
      <c r="E8" s="65">
        <v>167.231</v>
      </c>
      <c r="F8" s="83">
        <f t="shared" si="0"/>
        <v>459.68499999999995</v>
      </c>
      <c r="G8" s="83">
        <f t="shared" si="1"/>
        <v>440.31500000000005</v>
      </c>
      <c r="H8" s="90"/>
      <c r="I8" s="90"/>
      <c r="J8" s="90"/>
      <c r="K8" s="90"/>
    </row>
    <row r="9" spans="1:11" ht="19.5" customHeight="1">
      <c r="A9" s="90">
        <v>6</v>
      </c>
      <c r="B9" s="92" t="s">
        <v>34</v>
      </c>
      <c r="C9" s="90">
        <v>1000</v>
      </c>
      <c r="D9" s="65">
        <v>421.052</v>
      </c>
      <c r="E9" s="65">
        <v>399.165</v>
      </c>
      <c r="F9" s="83">
        <f t="shared" si="0"/>
        <v>820.2170000000001</v>
      </c>
      <c r="G9" s="83">
        <f t="shared" si="1"/>
        <v>179.7829999999999</v>
      </c>
      <c r="H9" s="90"/>
      <c r="I9" s="90"/>
      <c r="J9" s="90"/>
      <c r="K9" s="90"/>
    </row>
    <row r="10" spans="1:11" ht="19.5" customHeight="1">
      <c r="A10" s="90">
        <v>7</v>
      </c>
      <c r="B10" s="92" t="s">
        <v>35</v>
      </c>
      <c r="C10" s="90">
        <v>1000</v>
      </c>
      <c r="D10" s="18">
        <v>408.004</v>
      </c>
      <c r="E10" s="65">
        <v>324.85</v>
      </c>
      <c r="F10" s="83">
        <f t="shared" si="0"/>
        <v>732.854</v>
      </c>
      <c r="G10" s="83">
        <f t="shared" si="1"/>
        <v>267.14599999999996</v>
      </c>
      <c r="H10" s="90"/>
      <c r="I10" s="90"/>
      <c r="J10" s="90"/>
      <c r="K10" s="90"/>
    </row>
    <row r="11" spans="1:11" ht="19.5" customHeight="1">
      <c r="A11" s="90">
        <v>8</v>
      </c>
      <c r="B11" s="92" t="s">
        <v>36</v>
      </c>
      <c r="C11" s="90">
        <v>1000</v>
      </c>
      <c r="D11" s="65">
        <v>358.164</v>
      </c>
      <c r="E11" s="65">
        <v>341.938</v>
      </c>
      <c r="F11" s="83">
        <f t="shared" si="0"/>
        <v>700.102</v>
      </c>
      <c r="G11" s="83">
        <f t="shared" si="1"/>
        <v>299.898</v>
      </c>
      <c r="H11" s="90"/>
      <c r="I11" s="90"/>
      <c r="J11" s="90"/>
      <c r="K11" s="90"/>
    </row>
    <row r="12" spans="1:11" ht="19.5" customHeight="1">
      <c r="A12" s="90">
        <v>9</v>
      </c>
      <c r="B12" s="92" t="s">
        <v>37</v>
      </c>
      <c r="C12" s="90">
        <v>1000</v>
      </c>
      <c r="D12" s="65">
        <v>297.171</v>
      </c>
      <c r="E12" s="65">
        <v>249.02200000000002</v>
      </c>
      <c r="F12" s="83">
        <f t="shared" si="0"/>
        <v>546.193</v>
      </c>
      <c r="G12" s="83">
        <f t="shared" si="1"/>
        <v>453.807</v>
      </c>
      <c r="H12" s="90"/>
      <c r="I12" s="90"/>
      <c r="J12" s="90"/>
      <c r="K12" s="90"/>
    </row>
    <row r="13" spans="1:11" ht="19.5" customHeight="1">
      <c r="A13" s="90">
        <v>10</v>
      </c>
      <c r="B13" s="92" t="s">
        <v>38</v>
      </c>
      <c r="C13" s="90">
        <v>1000</v>
      </c>
      <c r="D13" s="65">
        <v>347.1</v>
      </c>
      <c r="E13" s="65">
        <v>418.0330000000001</v>
      </c>
      <c r="F13" s="83">
        <f t="shared" si="0"/>
        <v>765.133</v>
      </c>
      <c r="G13" s="83">
        <f t="shared" si="1"/>
        <v>234.86699999999996</v>
      </c>
      <c r="H13" s="90"/>
      <c r="I13" s="90"/>
      <c r="J13" s="90"/>
      <c r="K13" s="90"/>
    </row>
    <row r="14" spans="1:11" ht="19.5" customHeight="1">
      <c r="A14" s="90">
        <v>11</v>
      </c>
      <c r="B14" s="92" t="s">
        <v>39</v>
      </c>
      <c r="C14" s="90">
        <v>1000</v>
      </c>
      <c r="D14" s="65">
        <v>344.875</v>
      </c>
      <c r="E14" s="65">
        <v>359.382</v>
      </c>
      <c r="F14" s="83">
        <f t="shared" si="0"/>
        <v>704.2570000000001</v>
      </c>
      <c r="G14" s="83">
        <f t="shared" si="1"/>
        <v>295.74299999999994</v>
      </c>
      <c r="H14" s="90"/>
      <c r="I14" s="90"/>
      <c r="J14" s="90"/>
      <c r="K14" s="90"/>
    </row>
    <row r="15" spans="1:11" ht="19.5" customHeight="1">
      <c r="A15" s="90">
        <v>12</v>
      </c>
      <c r="B15" s="92" t="s">
        <v>40</v>
      </c>
      <c r="C15" s="90">
        <v>1000</v>
      </c>
      <c r="D15" s="65">
        <v>423.28400000000005</v>
      </c>
      <c r="E15" s="65">
        <v>373.622</v>
      </c>
      <c r="F15" s="83">
        <f t="shared" si="0"/>
        <v>796.9060000000001</v>
      </c>
      <c r="G15" s="83">
        <f t="shared" si="1"/>
        <v>203.09399999999994</v>
      </c>
      <c r="H15" s="90"/>
      <c r="I15" s="90"/>
      <c r="J15" s="90"/>
      <c r="K15" s="90"/>
    </row>
    <row r="16" spans="1:11" ht="19.5" customHeight="1">
      <c r="A16" s="90">
        <v>13</v>
      </c>
      <c r="B16" s="92" t="s">
        <v>41</v>
      </c>
      <c r="C16" s="90">
        <v>1200</v>
      </c>
      <c r="D16" s="65">
        <v>492.63699999999994</v>
      </c>
      <c r="E16" s="65">
        <v>352.79600000000005</v>
      </c>
      <c r="F16" s="83">
        <f t="shared" si="0"/>
        <v>845.433</v>
      </c>
      <c r="G16" s="83">
        <f t="shared" si="1"/>
        <v>354.567</v>
      </c>
      <c r="H16" s="90"/>
      <c r="I16" s="90"/>
      <c r="J16" s="90"/>
      <c r="K16" s="90"/>
    </row>
    <row r="17" spans="1:11" ht="19.5" customHeight="1">
      <c r="A17" s="90">
        <v>14</v>
      </c>
      <c r="B17" s="92" t="s">
        <v>42</v>
      </c>
      <c r="C17" s="90">
        <v>1200</v>
      </c>
      <c r="D17" s="65">
        <v>492.63699999999994</v>
      </c>
      <c r="E17" s="65">
        <v>358.2250000000001</v>
      </c>
      <c r="F17" s="83">
        <f t="shared" si="0"/>
        <v>850.8620000000001</v>
      </c>
      <c r="G17" s="83">
        <f t="shared" si="1"/>
        <v>349.1379999999999</v>
      </c>
      <c r="H17" s="90"/>
      <c r="I17" s="90"/>
      <c r="J17" s="90"/>
      <c r="K17" s="90"/>
    </row>
    <row r="18" spans="1:11" ht="19.5" customHeight="1">
      <c r="A18" s="90">
        <v>15</v>
      </c>
      <c r="B18" s="92" t="s">
        <v>43</v>
      </c>
      <c r="C18" s="90">
        <v>1200</v>
      </c>
      <c r="D18" s="18">
        <v>492.63699999999994</v>
      </c>
      <c r="E18" s="65">
        <v>358.2250000000001</v>
      </c>
      <c r="F18" s="83">
        <f t="shared" si="0"/>
        <v>850.8620000000001</v>
      </c>
      <c r="G18" s="83">
        <f t="shared" si="1"/>
        <v>349.1379999999999</v>
      </c>
      <c r="H18" s="90"/>
      <c r="I18" s="90"/>
      <c r="J18" s="90"/>
      <c r="K18" s="90"/>
    </row>
    <row r="19" spans="1:11" ht="19.5" customHeight="1">
      <c r="A19" s="90">
        <v>16</v>
      </c>
      <c r="B19" s="92" t="s">
        <v>44</v>
      </c>
      <c r="C19" s="90">
        <v>1200</v>
      </c>
      <c r="D19" s="18">
        <v>492.63699999999994</v>
      </c>
      <c r="E19" s="65">
        <v>358.2250000000001</v>
      </c>
      <c r="F19" s="83">
        <f t="shared" si="0"/>
        <v>850.8620000000001</v>
      </c>
      <c r="G19" s="83">
        <f t="shared" si="1"/>
        <v>349.1379999999999</v>
      </c>
      <c r="H19" s="90"/>
      <c r="I19" s="90"/>
      <c r="J19" s="90"/>
      <c r="K19" s="90"/>
    </row>
    <row r="20" spans="1:11" ht="19.5" customHeight="1">
      <c r="A20" s="90">
        <v>17</v>
      </c>
      <c r="B20" s="92" t="s">
        <v>45</v>
      </c>
      <c r="C20" s="90">
        <v>1200</v>
      </c>
      <c r="D20" s="65">
        <v>411.447</v>
      </c>
      <c r="E20" s="65">
        <v>300.642</v>
      </c>
      <c r="F20" s="83">
        <f t="shared" si="0"/>
        <v>712.0889999999999</v>
      </c>
      <c r="G20" s="83">
        <f t="shared" si="1"/>
        <v>487.91100000000006</v>
      </c>
      <c r="H20" s="90"/>
      <c r="I20" s="90"/>
      <c r="J20" s="90"/>
      <c r="K20" s="90"/>
    </row>
    <row r="21" spans="1:11" ht="19.5" customHeight="1">
      <c r="A21" s="90">
        <v>18</v>
      </c>
      <c r="B21" s="92" t="s">
        <v>46</v>
      </c>
      <c r="C21" s="90">
        <v>1200</v>
      </c>
      <c r="D21" s="65">
        <v>479.087</v>
      </c>
      <c r="E21" s="65">
        <v>301.087</v>
      </c>
      <c r="F21" s="83">
        <f t="shared" si="0"/>
        <v>780.174</v>
      </c>
      <c r="G21" s="83">
        <f t="shared" si="1"/>
        <v>419.826</v>
      </c>
      <c r="H21" s="90"/>
      <c r="I21" s="90"/>
      <c r="J21" s="90"/>
      <c r="K21" s="90"/>
    </row>
    <row r="22" spans="1:11" ht="19.5" customHeight="1">
      <c r="A22" s="90">
        <v>19</v>
      </c>
      <c r="B22" s="90" t="s">
        <v>47</v>
      </c>
      <c r="C22" s="90">
        <v>1200</v>
      </c>
      <c r="D22" s="65">
        <v>512.9069999999999</v>
      </c>
      <c r="E22" s="65">
        <v>301.087</v>
      </c>
      <c r="F22" s="83">
        <f t="shared" si="0"/>
        <v>813.9939999999999</v>
      </c>
      <c r="G22" s="83">
        <f t="shared" si="1"/>
        <v>386.0060000000001</v>
      </c>
      <c r="H22" s="90"/>
      <c r="I22" s="90"/>
      <c r="J22" s="90"/>
      <c r="K22" s="90"/>
    </row>
    <row r="23" spans="1:11" ht="19.5" customHeight="1">
      <c r="A23" s="90">
        <v>20</v>
      </c>
      <c r="B23" s="90" t="s">
        <v>48</v>
      </c>
      <c r="C23" s="90">
        <v>1200</v>
      </c>
      <c r="D23" s="65">
        <v>462.46600000000007</v>
      </c>
      <c r="E23" s="65">
        <v>236.38400000000001</v>
      </c>
      <c r="F23" s="83">
        <f t="shared" si="0"/>
        <v>698.8500000000001</v>
      </c>
      <c r="G23" s="83">
        <f t="shared" si="1"/>
        <v>501.14999999999986</v>
      </c>
      <c r="H23" s="90"/>
      <c r="I23" s="90"/>
      <c r="J23" s="90"/>
      <c r="K23" s="90"/>
    </row>
    <row r="24" spans="1:11" ht="19.5" customHeight="1">
      <c r="A24" s="90">
        <v>21</v>
      </c>
      <c r="B24" s="92" t="s">
        <v>49</v>
      </c>
      <c r="C24" s="90">
        <v>1200</v>
      </c>
      <c r="D24" s="65">
        <v>479.087</v>
      </c>
      <c r="E24" s="65">
        <v>298.41700000000003</v>
      </c>
      <c r="F24" s="83">
        <f t="shared" si="0"/>
        <v>777.504</v>
      </c>
      <c r="G24" s="83">
        <f t="shared" si="1"/>
        <v>422.496</v>
      </c>
      <c r="H24" s="90"/>
      <c r="I24" s="90"/>
      <c r="J24" s="90"/>
      <c r="K24" s="90"/>
    </row>
    <row r="25" spans="1:11" ht="19.5" customHeight="1">
      <c r="A25" s="90">
        <v>22</v>
      </c>
      <c r="B25" s="92" t="s">
        <v>50</v>
      </c>
      <c r="C25" s="90">
        <v>1200</v>
      </c>
      <c r="D25" s="65">
        <v>443.665</v>
      </c>
      <c r="E25" s="65">
        <v>325.206</v>
      </c>
      <c r="F25" s="83">
        <f t="shared" si="0"/>
        <v>768.8710000000001</v>
      </c>
      <c r="G25" s="83">
        <f t="shared" si="1"/>
        <v>431.1289999999999</v>
      </c>
      <c r="H25" s="90"/>
      <c r="I25" s="90"/>
      <c r="J25" s="90"/>
      <c r="K25" s="90"/>
    </row>
    <row r="26" spans="1:11" ht="19.5" customHeight="1">
      <c r="A26" s="90">
        <v>23</v>
      </c>
      <c r="B26" s="92" t="s">
        <v>51</v>
      </c>
      <c r="C26" s="90">
        <v>1200</v>
      </c>
      <c r="D26" s="65">
        <v>443.665</v>
      </c>
      <c r="E26" s="65">
        <v>297.705</v>
      </c>
      <c r="F26" s="83">
        <f t="shared" si="0"/>
        <v>741.37</v>
      </c>
      <c r="G26" s="83">
        <f t="shared" si="1"/>
        <v>458.63</v>
      </c>
      <c r="H26" s="90"/>
      <c r="I26" s="90"/>
      <c r="J26" s="90"/>
      <c r="K26" s="90"/>
    </row>
    <row r="27" spans="1:11" ht="19.5" customHeight="1">
      <c r="A27" s="90">
        <v>24</v>
      </c>
      <c r="B27" s="92" t="s">
        <v>52</v>
      </c>
      <c r="C27" s="90">
        <v>1200</v>
      </c>
      <c r="D27" s="65">
        <v>443.665</v>
      </c>
      <c r="E27" s="65">
        <v>307.05</v>
      </c>
      <c r="F27" s="83">
        <f t="shared" si="0"/>
        <v>750.715</v>
      </c>
      <c r="G27" s="83">
        <f t="shared" si="1"/>
        <v>449.28499999999997</v>
      </c>
      <c r="H27" s="90"/>
      <c r="I27" s="90"/>
      <c r="J27" s="90"/>
      <c r="K27" s="90"/>
    </row>
    <row r="28" spans="1:11" ht="19.5" customHeight="1">
      <c r="A28" s="90">
        <v>25</v>
      </c>
      <c r="B28" s="92" t="s">
        <v>53</v>
      </c>
      <c r="C28" s="90">
        <v>1200</v>
      </c>
      <c r="D28" s="65">
        <v>479.087</v>
      </c>
      <c r="E28" s="65">
        <v>296.815</v>
      </c>
      <c r="F28" s="83">
        <f t="shared" si="0"/>
        <v>775.902</v>
      </c>
      <c r="G28" s="83">
        <f t="shared" si="1"/>
        <v>424.09799999999996</v>
      </c>
      <c r="H28" s="90"/>
      <c r="I28" s="90"/>
      <c r="J28" s="90"/>
      <c r="K28" s="90"/>
    </row>
    <row r="29" spans="1:11" ht="19.5" customHeight="1">
      <c r="A29" s="90">
        <v>26</v>
      </c>
      <c r="B29" s="92" t="s">
        <v>54</v>
      </c>
      <c r="C29" s="90">
        <v>1200</v>
      </c>
      <c r="D29" s="65">
        <v>411.447</v>
      </c>
      <c r="E29" s="65">
        <v>298.862</v>
      </c>
      <c r="F29" s="83">
        <f t="shared" si="0"/>
        <v>710.309</v>
      </c>
      <c r="G29" s="83">
        <f t="shared" si="1"/>
        <v>489.69100000000003</v>
      </c>
      <c r="H29" s="90"/>
      <c r="I29" s="90"/>
      <c r="J29" s="90"/>
      <c r="K29" s="90"/>
    </row>
    <row r="30" spans="1:11" ht="19.5" customHeight="1">
      <c r="A30" s="90">
        <v>27</v>
      </c>
      <c r="B30" s="90" t="s">
        <v>55</v>
      </c>
      <c r="C30" s="93">
        <v>300</v>
      </c>
      <c r="D30" s="65">
        <v>150.41</v>
      </c>
      <c r="E30" s="65">
        <v>0</v>
      </c>
      <c r="F30" s="83">
        <f t="shared" si="0"/>
        <v>150.41</v>
      </c>
      <c r="G30" s="83">
        <f t="shared" si="1"/>
        <v>149.59</v>
      </c>
      <c r="H30" s="90"/>
      <c r="I30" s="90"/>
      <c r="J30" s="90"/>
      <c r="K30" s="90"/>
    </row>
    <row r="31" spans="1:11" ht="19.5" customHeight="1">
      <c r="A31" s="90">
        <v>28</v>
      </c>
      <c r="B31" s="90" t="s">
        <v>56</v>
      </c>
      <c r="C31" s="93">
        <v>300</v>
      </c>
      <c r="D31" s="65">
        <v>150.41</v>
      </c>
      <c r="E31" s="65">
        <v>0</v>
      </c>
      <c r="F31" s="83">
        <f t="shared" si="0"/>
        <v>150.41</v>
      </c>
      <c r="G31" s="83">
        <f t="shared" si="1"/>
        <v>149.59</v>
      </c>
      <c r="H31" s="90"/>
      <c r="I31" s="90"/>
      <c r="J31" s="90"/>
      <c r="K31" s="90"/>
    </row>
    <row r="32" spans="1:11" ht="19.5" customHeight="1">
      <c r="A32" s="90">
        <v>29</v>
      </c>
      <c r="B32" s="90" t="s">
        <v>57</v>
      </c>
      <c r="C32" s="93">
        <v>300</v>
      </c>
      <c r="D32" s="65">
        <v>101.282</v>
      </c>
      <c r="E32" s="65">
        <v>0</v>
      </c>
      <c r="F32" s="83">
        <f t="shared" si="0"/>
        <v>101.282</v>
      </c>
      <c r="G32" s="83">
        <f t="shared" si="1"/>
        <v>198.71800000000002</v>
      </c>
      <c r="H32" s="90"/>
      <c r="I32" s="90"/>
      <c r="J32" s="90"/>
      <c r="K32" s="90"/>
    </row>
    <row r="33" spans="1:11" ht="19.5" customHeight="1">
      <c r="A33" s="90">
        <v>30</v>
      </c>
      <c r="B33" s="90" t="s">
        <v>58</v>
      </c>
      <c r="C33" s="93">
        <v>300</v>
      </c>
      <c r="D33" s="65">
        <v>101.282</v>
      </c>
      <c r="E33" s="65">
        <v>0</v>
      </c>
      <c r="F33" s="83">
        <f t="shared" si="0"/>
        <v>101.282</v>
      </c>
      <c r="G33" s="83">
        <f t="shared" si="1"/>
        <v>198.71800000000002</v>
      </c>
      <c r="H33" s="90"/>
      <c r="I33" s="90"/>
      <c r="J33" s="90"/>
      <c r="K33" s="90"/>
    </row>
    <row r="34" spans="1:11" ht="19.5" customHeight="1">
      <c r="A34" s="90">
        <v>31</v>
      </c>
      <c r="B34" s="90" t="s">
        <v>59</v>
      </c>
      <c r="C34" s="93">
        <v>300</v>
      </c>
      <c r="D34" s="65">
        <v>72.09</v>
      </c>
      <c r="E34" s="65">
        <v>0</v>
      </c>
      <c r="F34" s="83">
        <f t="shared" si="0"/>
        <v>72.09</v>
      </c>
      <c r="G34" s="83">
        <f t="shared" si="1"/>
        <v>227.91</v>
      </c>
      <c r="H34" s="90"/>
      <c r="I34" s="90"/>
      <c r="J34" s="90"/>
      <c r="K34" s="90"/>
    </row>
    <row r="35" spans="1:11" s="4" customFormat="1" ht="18" customHeight="1">
      <c r="A35" s="41" t="s">
        <v>27</v>
      </c>
      <c r="B35" s="78"/>
      <c r="C35" s="41"/>
      <c r="D35" s="42"/>
      <c r="E35" s="42"/>
      <c r="F35" s="42"/>
      <c r="G35" s="42"/>
      <c r="H35" s="79"/>
      <c r="I35" s="79"/>
      <c r="J35" s="79"/>
      <c r="K35" s="79"/>
    </row>
    <row r="36" spans="1:11" s="4" customFormat="1" ht="22.5" customHeight="1">
      <c r="A36" s="80" t="s">
        <v>28</v>
      </c>
      <c r="B36" s="81"/>
      <c r="C36" s="81"/>
      <c r="D36" s="82"/>
      <c r="E36" s="82"/>
      <c r="F36" s="82"/>
      <c r="G36" s="82"/>
      <c r="H36" s="79"/>
      <c r="I36" s="79"/>
      <c r="J36" s="79"/>
      <c r="K36" s="79"/>
    </row>
  </sheetData>
  <sheetProtection/>
  <mergeCells count="5">
    <mergeCell ref="A1:K1"/>
    <mergeCell ref="A2:D2"/>
    <mergeCell ref="F2:K2"/>
    <mergeCell ref="A35:G35"/>
    <mergeCell ref="A36:G3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4">
      <selection activeCell="A23" sqref="A23:K24"/>
    </sheetView>
  </sheetViews>
  <sheetFormatPr defaultColWidth="9.00390625" defaultRowHeight="15"/>
  <cols>
    <col min="1" max="1" width="9.00390625" style="57" customWidth="1"/>
    <col min="2" max="2" width="23.421875" style="57" customWidth="1"/>
    <col min="3" max="3" width="9.00390625" style="57" customWidth="1"/>
    <col min="4" max="7" width="9.00390625" style="66" customWidth="1"/>
    <col min="8" max="16384" width="9.00390625" style="57" customWidth="1"/>
  </cols>
  <sheetData>
    <row r="1" spans="1:11" ht="19.5" customHeight="1">
      <c r="A1" s="67" t="s">
        <v>1</v>
      </c>
      <c r="B1" s="67"/>
      <c r="C1" s="67"/>
      <c r="D1" s="68"/>
      <c r="E1" s="68"/>
      <c r="F1" s="68"/>
      <c r="G1" s="68"/>
      <c r="H1" s="69"/>
      <c r="I1" s="67"/>
      <c r="J1" s="67"/>
      <c r="K1" s="67"/>
    </row>
    <row r="2" spans="1:11" ht="19.5" customHeight="1">
      <c r="A2" s="70" t="s">
        <v>2</v>
      </c>
      <c r="B2" s="70"/>
      <c r="C2" s="70"/>
      <c r="D2" s="71"/>
      <c r="E2" s="71"/>
      <c r="F2" s="71"/>
      <c r="G2" s="71"/>
      <c r="H2" s="70"/>
      <c r="I2" s="70"/>
      <c r="J2" s="70"/>
      <c r="K2" s="70"/>
    </row>
    <row r="3" spans="1:11" ht="30" customHeight="1">
      <c r="A3" s="72" t="s">
        <v>3</v>
      </c>
      <c r="B3" s="72" t="s">
        <v>4</v>
      </c>
      <c r="C3" s="72" t="s">
        <v>5</v>
      </c>
      <c r="D3" s="73" t="s">
        <v>6</v>
      </c>
      <c r="E3" s="73" t="s">
        <v>7</v>
      </c>
      <c r="F3" s="73" t="s">
        <v>8</v>
      </c>
      <c r="G3" s="73" t="s">
        <v>9</v>
      </c>
      <c r="H3" s="74" t="s">
        <v>10</v>
      </c>
      <c r="I3" s="72" t="s">
        <v>11</v>
      </c>
      <c r="J3" s="72" t="s">
        <v>12</v>
      </c>
      <c r="K3" s="72" t="s">
        <v>13</v>
      </c>
    </row>
    <row r="4" spans="1:11" ht="19.5" customHeight="1">
      <c r="A4" s="75">
        <v>1</v>
      </c>
      <c r="B4" s="75" t="s">
        <v>60</v>
      </c>
      <c r="C4" s="75">
        <v>900</v>
      </c>
      <c r="D4" s="76">
        <v>298.62</v>
      </c>
      <c r="E4" s="76">
        <v>380.74199999999996</v>
      </c>
      <c r="F4" s="76">
        <f>D4+E4</f>
        <v>679.362</v>
      </c>
      <c r="G4" s="83">
        <f aca="true" t="shared" si="0" ref="G4:G22">C4-F4</f>
        <v>220.63800000000003</v>
      </c>
      <c r="H4" s="75"/>
      <c r="I4" s="75"/>
      <c r="J4" s="75"/>
      <c r="K4" s="75"/>
    </row>
    <row r="5" spans="1:11" ht="19.5" customHeight="1">
      <c r="A5" s="90">
        <v>2</v>
      </c>
      <c r="B5" s="90" t="s">
        <v>61</v>
      </c>
      <c r="C5" s="90">
        <v>1000</v>
      </c>
      <c r="D5" s="65">
        <v>459.36000000000007</v>
      </c>
      <c r="E5" s="76">
        <v>479.88800000000003</v>
      </c>
      <c r="F5" s="76">
        <f aca="true" t="shared" si="1" ref="F5:F22">D5+E5</f>
        <v>939.248</v>
      </c>
      <c r="G5" s="83">
        <f t="shared" si="0"/>
        <v>60.75199999999995</v>
      </c>
      <c r="H5" s="75"/>
      <c r="I5" s="75"/>
      <c r="J5" s="75"/>
      <c r="K5" s="75"/>
    </row>
    <row r="6" spans="1:11" ht="19.5" customHeight="1">
      <c r="A6" s="90">
        <v>3</v>
      </c>
      <c r="B6" s="90" t="s">
        <v>62</v>
      </c>
      <c r="C6" s="90">
        <v>1000</v>
      </c>
      <c r="D6" s="65">
        <v>535.25</v>
      </c>
      <c r="E6" s="76">
        <v>446.42400000000004</v>
      </c>
      <c r="F6" s="76">
        <f t="shared" si="1"/>
        <v>981.674</v>
      </c>
      <c r="G6" s="83">
        <f t="shared" si="0"/>
        <v>18.326000000000022</v>
      </c>
      <c r="H6" s="75"/>
      <c r="I6" s="75"/>
      <c r="J6" s="75"/>
      <c r="K6" s="75"/>
    </row>
    <row r="7" spans="1:11" ht="19.5" customHeight="1">
      <c r="A7" s="90">
        <v>4</v>
      </c>
      <c r="B7" s="92" t="s">
        <v>63</v>
      </c>
      <c r="C7" s="90">
        <v>900</v>
      </c>
      <c r="D7" s="65">
        <v>302.40000000000003</v>
      </c>
      <c r="E7" s="76">
        <v>354.131</v>
      </c>
      <c r="F7" s="76">
        <f t="shared" si="1"/>
        <v>656.531</v>
      </c>
      <c r="G7" s="83">
        <f t="shared" si="0"/>
        <v>243.46900000000005</v>
      </c>
      <c r="H7" s="75"/>
      <c r="I7" s="75"/>
      <c r="J7" s="75"/>
      <c r="K7" s="75"/>
    </row>
    <row r="8" spans="1:11" ht="19.5" customHeight="1">
      <c r="A8" s="90">
        <v>5</v>
      </c>
      <c r="B8" s="92" t="s">
        <v>64</v>
      </c>
      <c r="C8" s="90">
        <v>900</v>
      </c>
      <c r="D8" s="65">
        <v>402.84</v>
      </c>
      <c r="E8" s="76">
        <v>382.433</v>
      </c>
      <c r="F8" s="76">
        <f t="shared" si="1"/>
        <v>785.273</v>
      </c>
      <c r="G8" s="83">
        <f t="shared" si="0"/>
        <v>114.72699999999998</v>
      </c>
      <c r="H8" s="75"/>
      <c r="I8" s="75"/>
      <c r="J8" s="75"/>
      <c r="K8" s="75"/>
    </row>
    <row r="9" spans="1:11" ht="19.5" customHeight="1">
      <c r="A9" s="90">
        <v>6</v>
      </c>
      <c r="B9" s="92" t="s">
        <v>65</v>
      </c>
      <c r="C9" s="90">
        <v>900</v>
      </c>
      <c r="D9" s="65">
        <v>389.34</v>
      </c>
      <c r="E9" s="76">
        <v>442.063</v>
      </c>
      <c r="F9" s="76">
        <f t="shared" si="1"/>
        <v>831.403</v>
      </c>
      <c r="G9" s="83">
        <f t="shared" si="0"/>
        <v>68.59699999999998</v>
      </c>
      <c r="H9" s="75"/>
      <c r="I9" s="75"/>
      <c r="J9" s="75"/>
      <c r="K9" s="75"/>
    </row>
    <row r="10" spans="1:11" ht="19.5" customHeight="1">
      <c r="A10" s="90">
        <v>7</v>
      </c>
      <c r="B10" s="92" t="s">
        <v>66</v>
      </c>
      <c r="C10" s="90">
        <v>900</v>
      </c>
      <c r="D10" s="65">
        <v>298.62</v>
      </c>
      <c r="E10" s="76">
        <v>371.842</v>
      </c>
      <c r="F10" s="76">
        <f t="shared" si="1"/>
        <v>670.462</v>
      </c>
      <c r="G10" s="83">
        <f t="shared" si="0"/>
        <v>229.538</v>
      </c>
      <c r="H10" s="75"/>
      <c r="I10" s="75"/>
      <c r="J10" s="75"/>
      <c r="K10" s="75"/>
    </row>
    <row r="11" spans="1:11" ht="19.5" customHeight="1">
      <c r="A11" s="90">
        <v>8</v>
      </c>
      <c r="B11" s="90" t="s">
        <v>67</v>
      </c>
      <c r="C11" s="90">
        <v>900</v>
      </c>
      <c r="D11" s="65">
        <v>302.40000000000003</v>
      </c>
      <c r="E11" s="76">
        <v>363.031</v>
      </c>
      <c r="F11" s="76">
        <f t="shared" si="1"/>
        <v>665.431</v>
      </c>
      <c r="G11" s="83">
        <f t="shared" si="0"/>
        <v>234.56899999999996</v>
      </c>
      <c r="H11" s="75"/>
      <c r="I11" s="75"/>
      <c r="J11" s="75"/>
      <c r="K11" s="75"/>
    </row>
    <row r="12" spans="1:11" ht="19.5" customHeight="1">
      <c r="A12" s="90">
        <v>9</v>
      </c>
      <c r="B12" s="90" t="s">
        <v>68</v>
      </c>
      <c r="C12" s="90">
        <v>900</v>
      </c>
      <c r="D12" s="65">
        <v>402.84</v>
      </c>
      <c r="E12" s="76">
        <v>382.433</v>
      </c>
      <c r="F12" s="76">
        <f t="shared" si="1"/>
        <v>785.273</v>
      </c>
      <c r="G12" s="83">
        <f t="shared" si="0"/>
        <v>114.72699999999998</v>
      </c>
      <c r="H12" s="75"/>
      <c r="I12" s="75"/>
      <c r="J12" s="75"/>
      <c r="K12" s="75"/>
    </row>
    <row r="13" spans="1:11" ht="19.5" customHeight="1">
      <c r="A13" s="90">
        <v>10</v>
      </c>
      <c r="B13" s="90" t="s">
        <v>69</v>
      </c>
      <c r="C13" s="90">
        <v>900</v>
      </c>
      <c r="D13" s="65">
        <v>389.34</v>
      </c>
      <c r="E13" s="76">
        <v>442.063</v>
      </c>
      <c r="F13" s="76">
        <f t="shared" si="1"/>
        <v>831.403</v>
      </c>
      <c r="G13" s="83">
        <f t="shared" si="0"/>
        <v>68.59699999999998</v>
      </c>
      <c r="H13" s="75"/>
      <c r="I13" s="75"/>
      <c r="J13" s="75"/>
      <c r="K13" s="75"/>
    </row>
    <row r="14" spans="1:11" ht="19.5" customHeight="1">
      <c r="A14" s="75">
        <v>11</v>
      </c>
      <c r="B14" s="75" t="s">
        <v>70</v>
      </c>
      <c r="C14" s="93">
        <v>200</v>
      </c>
      <c r="D14" s="76">
        <v>70.755</v>
      </c>
      <c r="E14" s="65">
        <v>0</v>
      </c>
      <c r="F14" s="76">
        <f t="shared" si="1"/>
        <v>70.755</v>
      </c>
      <c r="G14" s="83">
        <f t="shared" si="0"/>
        <v>129.245</v>
      </c>
      <c r="H14" s="75"/>
      <c r="I14" s="75"/>
      <c r="J14" s="75"/>
      <c r="K14" s="75"/>
    </row>
    <row r="15" spans="1:11" ht="19.5" customHeight="1">
      <c r="A15" s="75">
        <v>12</v>
      </c>
      <c r="B15" s="75" t="s">
        <v>71</v>
      </c>
      <c r="C15" s="93">
        <v>200</v>
      </c>
      <c r="D15" s="76">
        <v>85.44</v>
      </c>
      <c r="E15" s="65">
        <v>0</v>
      </c>
      <c r="F15" s="76">
        <f t="shared" si="1"/>
        <v>85.44</v>
      </c>
      <c r="G15" s="83">
        <f t="shared" si="0"/>
        <v>114.56</v>
      </c>
      <c r="H15" s="75"/>
      <c r="I15" s="75"/>
      <c r="J15" s="75"/>
      <c r="K15" s="75"/>
    </row>
    <row r="16" spans="1:11" ht="19.5" customHeight="1">
      <c r="A16" s="75">
        <v>13</v>
      </c>
      <c r="B16" s="75" t="s">
        <v>72</v>
      </c>
      <c r="C16" s="93">
        <v>200</v>
      </c>
      <c r="D16" s="76">
        <v>75.472</v>
      </c>
      <c r="E16" s="65">
        <v>0</v>
      </c>
      <c r="F16" s="76">
        <f t="shared" si="1"/>
        <v>75.472</v>
      </c>
      <c r="G16" s="83">
        <f t="shared" si="0"/>
        <v>124.528</v>
      </c>
      <c r="H16" s="75"/>
      <c r="I16" s="75"/>
      <c r="J16" s="75"/>
      <c r="K16" s="75"/>
    </row>
    <row r="17" spans="1:11" ht="19.5" customHeight="1">
      <c r="A17" s="75">
        <v>14</v>
      </c>
      <c r="B17" s="75" t="s">
        <v>73</v>
      </c>
      <c r="C17" s="93">
        <v>300</v>
      </c>
      <c r="D17" s="76">
        <v>84.55</v>
      </c>
      <c r="E17" s="65">
        <v>0</v>
      </c>
      <c r="F17" s="76">
        <f t="shared" si="1"/>
        <v>84.55</v>
      </c>
      <c r="G17" s="83">
        <f t="shared" si="0"/>
        <v>215.45</v>
      </c>
      <c r="H17" s="75"/>
      <c r="I17" s="75"/>
      <c r="J17" s="75"/>
      <c r="K17" s="75"/>
    </row>
    <row r="18" spans="1:11" ht="19.5" customHeight="1">
      <c r="A18" s="75">
        <v>15</v>
      </c>
      <c r="B18" s="75" t="s">
        <v>74</v>
      </c>
      <c r="C18" s="93">
        <v>300</v>
      </c>
      <c r="D18" s="76">
        <v>31.15</v>
      </c>
      <c r="E18" s="65">
        <v>0</v>
      </c>
      <c r="F18" s="76">
        <f t="shared" si="1"/>
        <v>31.150000000000002</v>
      </c>
      <c r="G18" s="83">
        <f t="shared" si="0"/>
        <v>268.85</v>
      </c>
      <c r="H18" s="75"/>
      <c r="I18" s="75"/>
      <c r="J18" s="75"/>
      <c r="K18" s="75"/>
    </row>
    <row r="19" spans="1:11" ht="19.5" customHeight="1">
      <c r="A19" s="75">
        <v>16</v>
      </c>
      <c r="B19" s="75" t="s">
        <v>75</v>
      </c>
      <c r="C19" s="93">
        <v>300</v>
      </c>
      <c r="D19" s="76">
        <v>78.142</v>
      </c>
      <c r="E19" s="65">
        <v>0</v>
      </c>
      <c r="F19" s="76">
        <f t="shared" si="1"/>
        <v>78.142</v>
      </c>
      <c r="G19" s="83">
        <f t="shared" si="0"/>
        <v>221.858</v>
      </c>
      <c r="H19" s="75"/>
      <c r="I19" s="75"/>
      <c r="J19" s="75"/>
      <c r="K19" s="75"/>
    </row>
    <row r="20" spans="1:11" ht="19.5" customHeight="1">
      <c r="A20" s="75">
        <v>17</v>
      </c>
      <c r="B20" s="75" t="s">
        <v>76</v>
      </c>
      <c r="C20" s="93">
        <v>300</v>
      </c>
      <c r="D20" s="18">
        <v>35.422</v>
      </c>
      <c r="E20" s="65">
        <v>0</v>
      </c>
      <c r="F20" s="76">
        <f t="shared" si="1"/>
        <v>35.422</v>
      </c>
      <c r="G20" s="83">
        <f t="shared" si="0"/>
        <v>264.578</v>
      </c>
      <c r="H20" s="75"/>
      <c r="I20" s="75"/>
      <c r="J20" s="75"/>
      <c r="K20" s="75"/>
    </row>
    <row r="21" spans="1:11" ht="19.5" customHeight="1">
      <c r="A21" s="75">
        <v>18</v>
      </c>
      <c r="B21" s="75" t="s">
        <v>77</v>
      </c>
      <c r="C21" s="93">
        <v>300</v>
      </c>
      <c r="D21" s="18">
        <v>78.142</v>
      </c>
      <c r="E21" s="65">
        <v>0</v>
      </c>
      <c r="F21" s="76">
        <f t="shared" si="1"/>
        <v>78.142</v>
      </c>
      <c r="G21" s="83">
        <f t="shared" si="0"/>
        <v>221.858</v>
      </c>
      <c r="H21" s="75"/>
      <c r="I21" s="75"/>
      <c r="J21" s="75"/>
      <c r="K21" s="75"/>
    </row>
    <row r="22" spans="1:11" ht="19.5" customHeight="1">
      <c r="A22" s="75">
        <v>19</v>
      </c>
      <c r="B22" s="75" t="s">
        <v>78</v>
      </c>
      <c r="C22" s="93">
        <v>300</v>
      </c>
      <c r="D22" s="18">
        <v>31.15</v>
      </c>
      <c r="E22" s="65">
        <v>0</v>
      </c>
      <c r="F22" s="76">
        <f t="shared" si="1"/>
        <v>31.150000000000002</v>
      </c>
      <c r="G22" s="83">
        <f t="shared" si="0"/>
        <v>268.85</v>
      </c>
      <c r="H22" s="75"/>
      <c r="I22" s="75"/>
      <c r="J22" s="75"/>
      <c r="K22" s="75"/>
    </row>
    <row r="23" spans="1:11" ht="13.5">
      <c r="A23" s="41" t="s">
        <v>27</v>
      </c>
      <c r="B23" s="78"/>
      <c r="C23" s="41"/>
      <c r="D23" s="42"/>
      <c r="E23" s="42"/>
      <c r="F23" s="42"/>
      <c r="G23" s="42"/>
      <c r="H23" s="79"/>
      <c r="I23" s="79"/>
      <c r="J23" s="79"/>
      <c r="K23" s="79"/>
    </row>
    <row r="24" spans="1:11" ht="13.5">
      <c r="A24" s="80" t="s">
        <v>28</v>
      </c>
      <c r="B24" s="81"/>
      <c r="C24" s="81"/>
      <c r="D24" s="82"/>
      <c r="E24" s="82"/>
      <c r="F24" s="82"/>
      <c r="G24" s="82"/>
      <c r="H24" s="79"/>
      <c r="I24" s="79"/>
      <c r="J24" s="79"/>
      <c r="K24" s="79"/>
    </row>
  </sheetData>
  <sheetProtection/>
  <mergeCells count="5">
    <mergeCell ref="A1:K1"/>
    <mergeCell ref="A2:D2"/>
    <mergeCell ref="F2:K2"/>
    <mergeCell ref="A23:G23"/>
    <mergeCell ref="A24:G2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SheetLayoutView="100" workbookViewId="0" topLeftCell="A12">
      <selection activeCell="A31" sqref="A31:K32"/>
    </sheetView>
  </sheetViews>
  <sheetFormatPr defaultColWidth="9.00390625" defaultRowHeight="15"/>
  <cols>
    <col min="1" max="1" width="9.00390625" style="57" customWidth="1"/>
    <col min="2" max="2" width="27.421875" style="57" customWidth="1"/>
    <col min="3" max="3" width="9.00390625" style="57" customWidth="1"/>
    <col min="4" max="7" width="9.00390625" style="66" customWidth="1"/>
    <col min="8" max="16384" width="9.00390625" style="57" customWidth="1"/>
  </cols>
  <sheetData>
    <row r="1" spans="1:11" ht="19.5" customHeight="1">
      <c r="A1" s="67" t="s">
        <v>1</v>
      </c>
      <c r="B1" s="67"/>
      <c r="C1" s="67"/>
      <c r="D1" s="68"/>
      <c r="E1" s="68"/>
      <c r="F1" s="68"/>
      <c r="G1" s="68"/>
      <c r="H1" s="69"/>
      <c r="I1" s="67"/>
      <c r="J1" s="67"/>
      <c r="K1" s="67"/>
    </row>
    <row r="2" spans="1:11" ht="19.5" customHeight="1">
      <c r="A2" s="70" t="s">
        <v>2</v>
      </c>
      <c r="B2" s="70"/>
      <c r="C2" s="70"/>
      <c r="D2" s="71"/>
      <c r="E2" s="71"/>
      <c r="F2" s="71"/>
      <c r="G2" s="71"/>
      <c r="H2" s="70"/>
      <c r="I2" s="70"/>
      <c r="J2" s="70"/>
      <c r="K2" s="70"/>
    </row>
    <row r="3" spans="1:11" ht="37.5" customHeight="1">
      <c r="A3" s="72" t="s">
        <v>3</v>
      </c>
      <c r="B3" s="72" t="s">
        <v>4</v>
      </c>
      <c r="C3" s="72" t="s">
        <v>5</v>
      </c>
      <c r="D3" s="73" t="s">
        <v>6</v>
      </c>
      <c r="E3" s="73" t="s">
        <v>7</v>
      </c>
      <c r="F3" s="73" t="s">
        <v>8</v>
      </c>
      <c r="G3" s="73" t="s">
        <v>9</v>
      </c>
      <c r="H3" s="74" t="s">
        <v>10</v>
      </c>
      <c r="I3" s="72" t="s">
        <v>11</v>
      </c>
      <c r="J3" s="72" t="s">
        <v>12</v>
      </c>
      <c r="K3" s="72" t="s">
        <v>13</v>
      </c>
    </row>
    <row r="4" spans="1:11" ht="19.5" customHeight="1">
      <c r="A4" s="90">
        <v>1</v>
      </c>
      <c r="B4" s="92" t="s">
        <v>79</v>
      </c>
      <c r="C4" s="90">
        <v>1000</v>
      </c>
      <c r="D4" s="65">
        <v>404.23</v>
      </c>
      <c r="E4" s="101">
        <v>407.709</v>
      </c>
      <c r="F4" s="65">
        <f aca="true" t="shared" si="0" ref="F4:F30">D4+E4</f>
        <v>811.9390000000001</v>
      </c>
      <c r="G4" s="77">
        <f aca="true" t="shared" si="1" ref="G4:G30">C4-F4</f>
        <v>188.06099999999992</v>
      </c>
      <c r="H4" s="90"/>
      <c r="I4" s="90"/>
      <c r="J4" s="90"/>
      <c r="K4" s="90"/>
    </row>
    <row r="5" spans="1:11" ht="19.5" customHeight="1">
      <c r="A5" s="90">
        <v>2</v>
      </c>
      <c r="B5" s="92" t="s">
        <v>80</v>
      </c>
      <c r="C5" s="90">
        <v>1200</v>
      </c>
      <c r="D5" s="65">
        <v>460.68600000000004</v>
      </c>
      <c r="E5" s="65">
        <v>329.65600000000006</v>
      </c>
      <c r="F5" s="65">
        <f t="shared" si="0"/>
        <v>790.3420000000001</v>
      </c>
      <c r="G5" s="77">
        <f t="shared" si="1"/>
        <v>409.6579999999999</v>
      </c>
      <c r="H5" s="90"/>
      <c r="I5" s="90"/>
      <c r="J5" s="90"/>
      <c r="K5" s="90"/>
    </row>
    <row r="6" spans="1:11" ht="19.5" customHeight="1">
      <c r="A6" s="90">
        <v>3</v>
      </c>
      <c r="B6" s="92" t="s">
        <v>81</v>
      </c>
      <c r="C6" s="90">
        <v>900</v>
      </c>
      <c r="D6" s="65">
        <v>271.717</v>
      </c>
      <c r="E6" s="65">
        <v>304.736</v>
      </c>
      <c r="F6" s="65">
        <f t="shared" si="0"/>
        <v>576.453</v>
      </c>
      <c r="G6" s="77">
        <f t="shared" si="1"/>
        <v>323.547</v>
      </c>
      <c r="H6" s="90"/>
      <c r="I6" s="90"/>
      <c r="J6" s="90"/>
      <c r="K6" s="90"/>
    </row>
    <row r="7" spans="1:11" ht="19.5" customHeight="1">
      <c r="A7" s="90">
        <v>4</v>
      </c>
      <c r="B7" s="92" t="s">
        <v>82</v>
      </c>
      <c r="C7" s="90">
        <v>900</v>
      </c>
      <c r="D7" s="77">
        <v>267.267</v>
      </c>
      <c r="E7" s="101">
        <v>308.118</v>
      </c>
      <c r="F7" s="65">
        <f t="shared" si="0"/>
        <v>575.385</v>
      </c>
      <c r="G7" s="77">
        <f t="shared" si="1"/>
        <v>324.615</v>
      </c>
      <c r="H7" s="90"/>
      <c r="I7" s="90"/>
      <c r="J7" s="90"/>
      <c r="K7" s="90"/>
    </row>
    <row r="8" spans="1:11" ht="19.5" customHeight="1">
      <c r="A8" s="90">
        <v>5</v>
      </c>
      <c r="B8" s="92" t="s">
        <v>83</v>
      </c>
      <c r="C8" s="90">
        <v>900</v>
      </c>
      <c r="D8" s="65">
        <v>247.86499999999998</v>
      </c>
      <c r="E8" s="65">
        <v>308.296</v>
      </c>
      <c r="F8" s="65">
        <f t="shared" si="0"/>
        <v>556.161</v>
      </c>
      <c r="G8" s="77">
        <f t="shared" si="1"/>
        <v>343.83900000000006</v>
      </c>
      <c r="H8" s="90"/>
      <c r="I8" s="90"/>
      <c r="J8" s="90"/>
      <c r="K8" s="90"/>
    </row>
    <row r="9" spans="1:11" ht="19.5" customHeight="1">
      <c r="A9" s="92">
        <v>6</v>
      </c>
      <c r="B9" s="92" t="s">
        <v>84</v>
      </c>
      <c r="C9" s="90">
        <v>900</v>
      </c>
      <c r="D9" s="102">
        <v>254.095</v>
      </c>
      <c r="E9" s="102">
        <v>273.675</v>
      </c>
      <c r="F9" s="65">
        <f t="shared" si="0"/>
        <v>527.77</v>
      </c>
      <c r="G9" s="77">
        <f t="shared" si="1"/>
        <v>372.23</v>
      </c>
      <c r="H9" s="90"/>
      <c r="I9" s="90"/>
      <c r="J9" s="90"/>
      <c r="K9" s="90"/>
    </row>
    <row r="10" spans="1:11" ht="19.5" customHeight="1">
      <c r="A10" s="92">
        <v>7</v>
      </c>
      <c r="B10" s="92" t="s">
        <v>85</v>
      </c>
      <c r="C10" s="90">
        <v>900</v>
      </c>
      <c r="D10" s="102">
        <v>246.174</v>
      </c>
      <c r="E10" s="102">
        <v>173.995</v>
      </c>
      <c r="F10" s="65">
        <f t="shared" si="0"/>
        <v>420.169</v>
      </c>
      <c r="G10" s="77">
        <f t="shared" si="1"/>
        <v>479.831</v>
      </c>
      <c r="H10" s="90"/>
      <c r="I10" s="90"/>
      <c r="J10" s="90"/>
      <c r="K10" s="90"/>
    </row>
    <row r="11" spans="1:11" ht="19.5" customHeight="1">
      <c r="A11" s="90">
        <v>8</v>
      </c>
      <c r="B11" s="92" t="s">
        <v>86</v>
      </c>
      <c r="C11" s="90">
        <v>900</v>
      </c>
      <c r="D11" s="65">
        <v>271.717</v>
      </c>
      <c r="E11" s="65">
        <v>387.862</v>
      </c>
      <c r="F11" s="65">
        <f t="shared" si="0"/>
        <v>659.579</v>
      </c>
      <c r="G11" s="77">
        <f t="shared" si="1"/>
        <v>240.42100000000005</v>
      </c>
      <c r="H11" s="90"/>
      <c r="I11" s="90"/>
      <c r="J11" s="90"/>
      <c r="K11" s="90"/>
    </row>
    <row r="12" spans="1:11" ht="19.5" customHeight="1">
      <c r="A12" s="90">
        <v>9</v>
      </c>
      <c r="B12" s="92" t="s">
        <v>87</v>
      </c>
      <c r="C12" s="90">
        <v>900</v>
      </c>
      <c r="D12" s="65">
        <v>267.267</v>
      </c>
      <c r="E12" s="65">
        <v>391.244</v>
      </c>
      <c r="F12" s="65">
        <f t="shared" si="0"/>
        <v>658.511</v>
      </c>
      <c r="G12" s="77">
        <f t="shared" si="1"/>
        <v>241.48900000000003</v>
      </c>
      <c r="H12" s="90"/>
      <c r="I12" s="90"/>
      <c r="J12" s="90"/>
      <c r="K12" s="90"/>
    </row>
    <row r="13" spans="1:11" ht="19.5" customHeight="1">
      <c r="A13" s="90">
        <v>10</v>
      </c>
      <c r="B13" s="92" t="s">
        <v>88</v>
      </c>
      <c r="C13" s="90">
        <v>900</v>
      </c>
      <c r="D13" s="65">
        <v>247.86499999999998</v>
      </c>
      <c r="E13" s="65">
        <v>308.296</v>
      </c>
      <c r="F13" s="65">
        <f t="shared" si="0"/>
        <v>556.161</v>
      </c>
      <c r="G13" s="77">
        <f t="shared" si="1"/>
        <v>343.83900000000006</v>
      </c>
      <c r="H13" s="90"/>
      <c r="I13" s="90"/>
      <c r="J13" s="90"/>
      <c r="K13" s="90"/>
    </row>
    <row r="14" spans="1:11" ht="19.5" customHeight="1">
      <c r="A14" s="90">
        <v>11</v>
      </c>
      <c r="B14" s="92" t="s">
        <v>89</v>
      </c>
      <c r="C14" s="90">
        <v>900</v>
      </c>
      <c r="D14" s="65">
        <v>254.095</v>
      </c>
      <c r="E14" s="65">
        <v>273.675</v>
      </c>
      <c r="F14" s="65">
        <f t="shared" si="0"/>
        <v>527.77</v>
      </c>
      <c r="G14" s="77">
        <f t="shared" si="1"/>
        <v>372.23</v>
      </c>
      <c r="H14" s="90"/>
      <c r="I14" s="90"/>
      <c r="J14" s="90"/>
      <c r="K14" s="90"/>
    </row>
    <row r="15" spans="1:11" ht="19.5" customHeight="1">
      <c r="A15" s="90">
        <v>12</v>
      </c>
      <c r="B15" s="92" t="s">
        <v>90</v>
      </c>
      <c r="C15" s="90">
        <v>900</v>
      </c>
      <c r="D15" s="65">
        <v>274.12</v>
      </c>
      <c r="E15" s="65">
        <v>257.121</v>
      </c>
      <c r="F15" s="65">
        <f t="shared" si="0"/>
        <v>531.241</v>
      </c>
      <c r="G15" s="77">
        <f t="shared" si="1"/>
        <v>368.759</v>
      </c>
      <c r="H15" s="90"/>
      <c r="I15" s="90"/>
      <c r="J15" s="90"/>
      <c r="K15" s="90"/>
    </row>
    <row r="16" spans="1:11" ht="19.5" customHeight="1">
      <c r="A16" s="90">
        <v>13</v>
      </c>
      <c r="B16" s="92" t="s">
        <v>91</v>
      </c>
      <c r="C16" s="90">
        <v>1200</v>
      </c>
      <c r="D16" s="65">
        <v>484.7830000000001</v>
      </c>
      <c r="E16" s="65">
        <v>402.636</v>
      </c>
      <c r="F16" s="65">
        <f t="shared" si="0"/>
        <v>887.4190000000001</v>
      </c>
      <c r="G16" s="77">
        <f t="shared" si="1"/>
        <v>312.5809999999999</v>
      </c>
      <c r="H16" s="90"/>
      <c r="I16" s="90"/>
      <c r="J16" s="90"/>
      <c r="K16" s="90"/>
    </row>
    <row r="17" spans="1:11" ht="19.5" customHeight="1">
      <c r="A17" s="90">
        <v>14</v>
      </c>
      <c r="B17" s="92" t="s">
        <v>92</v>
      </c>
      <c r="C17" s="90">
        <v>1200</v>
      </c>
      <c r="D17" s="65">
        <v>433.07399999999996</v>
      </c>
      <c r="E17" s="65">
        <v>360.361</v>
      </c>
      <c r="F17" s="65">
        <f t="shared" si="0"/>
        <v>793.435</v>
      </c>
      <c r="G17" s="77">
        <f t="shared" si="1"/>
        <v>406.56500000000005</v>
      </c>
      <c r="H17" s="90"/>
      <c r="I17" s="90"/>
      <c r="J17" s="90"/>
      <c r="K17" s="90"/>
    </row>
    <row r="18" spans="1:11" ht="19.5" customHeight="1">
      <c r="A18" s="90">
        <v>15</v>
      </c>
      <c r="B18" s="92" t="s">
        <v>93</v>
      </c>
      <c r="C18" s="90">
        <v>1200</v>
      </c>
      <c r="D18" s="65">
        <v>443.843</v>
      </c>
      <c r="E18" s="65">
        <v>381.276</v>
      </c>
      <c r="F18" s="65">
        <f t="shared" si="0"/>
        <v>825.119</v>
      </c>
      <c r="G18" s="77">
        <f t="shared" si="1"/>
        <v>374.881</v>
      </c>
      <c r="H18" s="90"/>
      <c r="I18" s="90"/>
      <c r="J18" s="90"/>
      <c r="K18" s="90"/>
    </row>
    <row r="19" spans="1:11" ht="19.5" customHeight="1">
      <c r="A19" s="90">
        <v>16</v>
      </c>
      <c r="B19" s="92" t="s">
        <v>94</v>
      </c>
      <c r="C19" s="90">
        <v>1200</v>
      </c>
      <c r="D19" s="65">
        <v>425.687</v>
      </c>
      <c r="E19" s="65">
        <v>262.194</v>
      </c>
      <c r="F19" s="65">
        <f t="shared" si="0"/>
        <v>687.8810000000001</v>
      </c>
      <c r="G19" s="77">
        <f t="shared" si="1"/>
        <v>512.1189999999999</v>
      </c>
      <c r="H19" s="90"/>
      <c r="I19" s="90"/>
      <c r="J19" s="90"/>
      <c r="K19" s="90"/>
    </row>
    <row r="20" spans="1:11" ht="19.5" customHeight="1">
      <c r="A20" s="90">
        <v>17</v>
      </c>
      <c r="B20" s="90" t="s">
        <v>95</v>
      </c>
      <c r="C20" s="93">
        <v>300</v>
      </c>
      <c r="D20" s="101">
        <v>191.17200000000003</v>
      </c>
      <c r="E20" s="65">
        <v>0</v>
      </c>
      <c r="F20" s="65">
        <f t="shared" si="0"/>
        <v>191.17200000000003</v>
      </c>
      <c r="G20" s="77">
        <f t="shared" si="1"/>
        <v>108.82799999999997</v>
      </c>
      <c r="H20" s="90"/>
      <c r="I20" s="90"/>
      <c r="J20" s="90"/>
      <c r="K20" s="90"/>
    </row>
    <row r="21" spans="1:11" ht="19.5" customHeight="1">
      <c r="A21" s="90">
        <v>18</v>
      </c>
      <c r="B21" s="90" t="s">
        <v>96</v>
      </c>
      <c r="C21" s="93">
        <v>300</v>
      </c>
      <c r="D21" s="65">
        <v>191.17200000000003</v>
      </c>
      <c r="E21" s="65">
        <v>0</v>
      </c>
      <c r="F21" s="65">
        <f t="shared" si="0"/>
        <v>191.17200000000003</v>
      </c>
      <c r="G21" s="77">
        <f t="shared" si="1"/>
        <v>108.82799999999997</v>
      </c>
      <c r="H21" s="90"/>
      <c r="I21" s="90"/>
      <c r="J21" s="90"/>
      <c r="K21" s="90"/>
    </row>
    <row r="22" spans="1:11" ht="19.5" customHeight="1">
      <c r="A22" s="90">
        <v>19</v>
      </c>
      <c r="B22" s="90" t="s">
        <v>97</v>
      </c>
      <c r="C22" s="93">
        <v>300</v>
      </c>
      <c r="D22" s="65">
        <v>172.30400000000003</v>
      </c>
      <c r="E22" s="65">
        <v>0</v>
      </c>
      <c r="F22" s="65">
        <f t="shared" si="0"/>
        <v>172.30400000000003</v>
      </c>
      <c r="G22" s="77">
        <f t="shared" si="1"/>
        <v>127.69599999999997</v>
      </c>
      <c r="H22" s="90"/>
      <c r="I22" s="90"/>
      <c r="J22" s="90"/>
      <c r="K22" s="90"/>
    </row>
    <row r="23" spans="1:11" ht="19.5" customHeight="1">
      <c r="A23" s="90">
        <v>20</v>
      </c>
      <c r="B23" s="90" t="s">
        <v>98</v>
      </c>
      <c r="C23" s="93">
        <v>300</v>
      </c>
      <c r="D23" s="65">
        <v>143.55700000000002</v>
      </c>
      <c r="E23" s="65">
        <v>0</v>
      </c>
      <c r="F23" s="65">
        <f t="shared" si="0"/>
        <v>143.55700000000002</v>
      </c>
      <c r="G23" s="77">
        <f t="shared" si="1"/>
        <v>156.44299999999998</v>
      </c>
      <c r="H23" s="90"/>
      <c r="I23" s="90"/>
      <c r="J23" s="90"/>
      <c r="K23" s="90"/>
    </row>
    <row r="24" spans="1:11" ht="19.5" customHeight="1">
      <c r="A24" s="90">
        <v>21</v>
      </c>
      <c r="B24" s="90" t="s">
        <v>99</v>
      </c>
      <c r="C24" s="93">
        <v>300</v>
      </c>
      <c r="D24" s="65">
        <v>125.579</v>
      </c>
      <c r="E24" s="65">
        <v>0</v>
      </c>
      <c r="F24" s="65">
        <f t="shared" si="0"/>
        <v>125.579</v>
      </c>
      <c r="G24" s="77">
        <f t="shared" si="1"/>
        <v>174.421</v>
      </c>
      <c r="H24" s="90"/>
      <c r="I24" s="90"/>
      <c r="J24" s="90"/>
      <c r="K24" s="90"/>
    </row>
    <row r="25" spans="1:11" ht="19.5" customHeight="1">
      <c r="A25" s="90">
        <v>22</v>
      </c>
      <c r="B25" s="90" t="s">
        <v>100</v>
      </c>
      <c r="C25" s="93">
        <v>300</v>
      </c>
      <c r="D25" s="18">
        <v>274.298</v>
      </c>
      <c r="E25" s="65">
        <v>0</v>
      </c>
      <c r="F25" s="65">
        <f t="shared" si="0"/>
        <v>274.298</v>
      </c>
      <c r="G25" s="77">
        <f t="shared" si="1"/>
        <v>25.701999999999998</v>
      </c>
      <c r="H25" s="90"/>
      <c r="I25" s="90"/>
      <c r="J25" s="90"/>
      <c r="K25" s="90"/>
    </row>
    <row r="26" spans="1:11" ht="19.5" customHeight="1">
      <c r="A26" s="90">
        <v>23</v>
      </c>
      <c r="B26" s="90" t="s">
        <v>101</v>
      </c>
      <c r="C26" s="93">
        <v>300</v>
      </c>
      <c r="D26" s="18">
        <v>274.298</v>
      </c>
      <c r="E26" s="65">
        <v>0</v>
      </c>
      <c r="F26" s="65">
        <f t="shared" si="0"/>
        <v>274.298</v>
      </c>
      <c r="G26" s="77">
        <f t="shared" si="1"/>
        <v>25.701999999999998</v>
      </c>
      <c r="H26" s="90"/>
      <c r="I26" s="90"/>
      <c r="J26" s="90"/>
      <c r="K26" s="90"/>
    </row>
    <row r="27" spans="1:11" ht="19.5" customHeight="1">
      <c r="A27" s="90">
        <v>24</v>
      </c>
      <c r="B27" s="90" t="s">
        <v>102</v>
      </c>
      <c r="C27" s="93">
        <v>300</v>
      </c>
      <c r="D27" s="77">
        <v>172.304</v>
      </c>
      <c r="E27" s="65">
        <v>0</v>
      </c>
      <c r="F27" s="65">
        <f t="shared" si="0"/>
        <v>172.304</v>
      </c>
      <c r="G27" s="77">
        <f t="shared" si="1"/>
        <v>127.696</v>
      </c>
      <c r="H27" s="90"/>
      <c r="I27" s="90"/>
      <c r="J27" s="90"/>
      <c r="K27" s="90"/>
    </row>
    <row r="28" spans="1:11" ht="19.5" customHeight="1">
      <c r="A28" s="90">
        <v>25</v>
      </c>
      <c r="B28" s="90" t="s">
        <v>103</v>
      </c>
      <c r="C28" s="93">
        <v>300</v>
      </c>
      <c r="D28" s="77">
        <v>143.55700000000002</v>
      </c>
      <c r="E28" s="65">
        <v>0</v>
      </c>
      <c r="F28" s="65">
        <f t="shared" si="0"/>
        <v>143.55700000000002</v>
      </c>
      <c r="G28" s="77">
        <f t="shared" si="1"/>
        <v>156.44299999999998</v>
      </c>
      <c r="H28" s="90"/>
      <c r="I28" s="90"/>
      <c r="J28" s="90"/>
      <c r="K28" s="90"/>
    </row>
    <row r="29" spans="1:11" ht="19.5" customHeight="1">
      <c r="A29" s="90">
        <v>26</v>
      </c>
      <c r="B29" s="90" t="s">
        <v>104</v>
      </c>
      <c r="C29" s="93">
        <v>300</v>
      </c>
      <c r="D29" s="77">
        <v>208.705</v>
      </c>
      <c r="E29" s="65">
        <v>0</v>
      </c>
      <c r="F29" s="65">
        <f t="shared" si="0"/>
        <v>208.70499999999998</v>
      </c>
      <c r="G29" s="77">
        <f t="shared" si="1"/>
        <v>91.29500000000002</v>
      </c>
      <c r="H29" s="90"/>
      <c r="I29" s="90"/>
      <c r="J29" s="90"/>
      <c r="K29" s="90"/>
    </row>
    <row r="30" spans="1:11" ht="19.5" customHeight="1">
      <c r="A30" s="90">
        <v>27</v>
      </c>
      <c r="B30" s="90" t="s">
        <v>105</v>
      </c>
      <c r="C30" s="93">
        <v>200</v>
      </c>
      <c r="D30" s="65">
        <v>81.702</v>
      </c>
      <c r="E30" s="65">
        <v>0</v>
      </c>
      <c r="F30" s="65">
        <f t="shared" si="0"/>
        <v>81.702</v>
      </c>
      <c r="G30" s="77">
        <f t="shared" si="1"/>
        <v>118.298</v>
      </c>
      <c r="H30" s="90"/>
      <c r="I30" s="90"/>
      <c r="J30" s="90"/>
      <c r="K30" s="90"/>
    </row>
    <row r="31" spans="1:11" ht="13.5">
      <c r="A31" s="41" t="s">
        <v>27</v>
      </c>
      <c r="B31" s="78"/>
      <c r="C31" s="41"/>
      <c r="D31" s="42"/>
      <c r="E31" s="42"/>
      <c r="F31" s="42"/>
      <c r="G31" s="42"/>
      <c r="H31" s="79"/>
      <c r="I31" s="79"/>
      <c r="J31" s="79"/>
      <c r="K31" s="79"/>
    </row>
    <row r="32" spans="1:11" ht="13.5">
      <c r="A32" s="80" t="s">
        <v>28</v>
      </c>
      <c r="B32" s="81"/>
      <c r="C32" s="81"/>
      <c r="D32" s="82"/>
      <c r="E32" s="82"/>
      <c r="F32" s="82"/>
      <c r="G32" s="82"/>
      <c r="H32" s="79"/>
      <c r="I32" s="79"/>
      <c r="J32" s="79"/>
      <c r="K32" s="79"/>
    </row>
  </sheetData>
  <sheetProtection/>
  <mergeCells count="5">
    <mergeCell ref="A1:K1"/>
    <mergeCell ref="A2:D2"/>
    <mergeCell ref="F2:K2"/>
    <mergeCell ref="A31:G31"/>
    <mergeCell ref="A32:G3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00" workbookViewId="0" topLeftCell="A1">
      <selection activeCell="A17" sqref="A17:K18"/>
    </sheetView>
  </sheetViews>
  <sheetFormatPr defaultColWidth="9.00390625" defaultRowHeight="15"/>
  <cols>
    <col min="1" max="1" width="9.00390625" style="57" customWidth="1"/>
    <col min="2" max="2" width="18.00390625" style="57" customWidth="1"/>
    <col min="3" max="3" width="9.00390625" style="57" customWidth="1"/>
    <col min="4" max="7" width="9.00390625" style="66" customWidth="1"/>
    <col min="8" max="16384" width="9.00390625" style="57" customWidth="1"/>
  </cols>
  <sheetData>
    <row r="1" spans="1:11" ht="19.5" customHeight="1">
      <c r="A1" s="67" t="s">
        <v>1</v>
      </c>
      <c r="B1" s="67"/>
      <c r="C1" s="67"/>
      <c r="D1" s="68"/>
      <c r="E1" s="68"/>
      <c r="F1" s="68"/>
      <c r="G1" s="68"/>
      <c r="H1" s="69"/>
      <c r="I1" s="67"/>
      <c r="J1" s="67"/>
      <c r="K1" s="67"/>
    </row>
    <row r="2" spans="1:11" ht="19.5" customHeight="1">
      <c r="A2" s="70" t="s">
        <v>2</v>
      </c>
      <c r="B2" s="70"/>
      <c r="C2" s="70"/>
      <c r="D2" s="71"/>
      <c r="E2" s="71"/>
      <c r="F2" s="71"/>
      <c r="G2" s="71"/>
      <c r="H2" s="70"/>
      <c r="I2" s="70"/>
      <c r="J2" s="70"/>
      <c r="K2" s="70"/>
    </row>
    <row r="3" spans="1:11" ht="33" customHeight="1">
      <c r="A3" s="72" t="s">
        <v>3</v>
      </c>
      <c r="B3" s="72" t="s">
        <v>4</v>
      </c>
      <c r="C3" s="72" t="s">
        <v>5</v>
      </c>
      <c r="D3" s="73" t="s">
        <v>6</v>
      </c>
      <c r="E3" s="73" t="s">
        <v>7</v>
      </c>
      <c r="F3" s="73" t="s">
        <v>8</v>
      </c>
      <c r="G3" s="73" t="s">
        <v>9</v>
      </c>
      <c r="H3" s="74" t="s">
        <v>10</v>
      </c>
      <c r="I3" s="72" t="s">
        <v>11</v>
      </c>
      <c r="J3" s="72" t="s">
        <v>12</v>
      </c>
      <c r="K3" s="72" t="s">
        <v>13</v>
      </c>
    </row>
    <row r="4" spans="1:11" ht="19.5" customHeight="1">
      <c r="A4" s="90">
        <v>1</v>
      </c>
      <c r="B4" s="92" t="s">
        <v>106</v>
      </c>
      <c r="C4" s="90">
        <v>900</v>
      </c>
      <c r="D4" s="65">
        <v>321.55699999999996</v>
      </c>
      <c r="E4" s="65">
        <v>330.813</v>
      </c>
      <c r="F4" s="76">
        <f>D4+E4</f>
        <v>652.3699999999999</v>
      </c>
      <c r="G4" s="77">
        <f aca="true" t="shared" si="0" ref="G4:G16">C4-F4</f>
        <v>247.6300000000001</v>
      </c>
      <c r="H4" s="90"/>
      <c r="I4" s="90"/>
      <c r="J4" s="90"/>
      <c r="K4" s="90"/>
    </row>
    <row r="5" spans="1:11" ht="19.5" customHeight="1">
      <c r="A5" s="90">
        <v>2</v>
      </c>
      <c r="B5" s="92" t="s">
        <v>107</v>
      </c>
      <c r="C5" s="90">
        <v>900</v>
      </c>
      <c r="D5" s="65">
        <v>390.977</v>
      </c>
      <c r="E5" s="65">
        <v>440.639</v>
      </c>
      <c r="F5" s="76">
        <f aca="true" t="shared" si="1" ref="F5:F16">D5+E5</f>
        <v>831.616</v>
      </c>
      <c r="G5" s="77">
        <f t="shared" si="0"/>
        <v>68.38400000000001</v>
      </c>
      <c r="H5" s="90"/>
      <c r="I5" s="90"/>
      <c r="J5" s="90"/>
      <c r="K5" s="90"/>
    </row>
    <row r="6" spans="1:11" ht="19.5" customHeight="1">
      <c r="A6" s="90">
        <v>3</v>
      </c>
      <c r="B6" s="92" t="s">
        <v>108</v>
      </c>
      <c r="C6" s="90">
        <v>900</v>
      </c>
      <c r="D6" s="65">
        <v>258.09999999999997</v>
      </c>
      <c r="E6" s="65">
        <v>239.32099999999997</v>
      </c>
      <c r="F6" s="76">
        <f t="shared" si="1"/>
        <v>497.42099999999994</v>
      </c>
      <c r="G6" s="77">
        <f t="shared" si="0"/>
        <v>402.57900000000006</v>
      </c>
      <c r="H6" s="90"/>
      <c r="I6" s="90"/>
      <c r="J6" s="90"/>
      <c r="K6" s="90"/>
    </row>
    <row r="7" spans="1:11" ht="19.5" customHeight="1">
      <c r="A7" s="90">
        <v>4</v>
      </c>
      <c r="B7" s="92" t="s">
        <v>109</v>
      </c>
      <c r="C7" s="90">
        <v>900</v>
      </c>
      <c r="D7" s="65">
        <v>327.52</v>
      </c>
      <c r="E7" s="65">
        <v>266.02099999999996</v>
      </c>
      <c r="F7" s="76">
        <f t="shared" si="1"/>
        <v>593.5409999999999</v>
      </c>
      <c r="G7" s="77">
        <f t="shared" si="0"/>
        <v>306.45900000000006</v>
      </c>
      <c r="H7" s="90"/>
      <c r="I7" s="90"/>
      <c r="J7" s="90"/>
      <c r="K7" s="90"/>
    </row>
    <row r="8" spans="1:11" ht="19.5" customHeight="1">
      <c r="A8" s="90">
        <v>5</v>
      </c>
      <c r="B8" s="92" t="s">
        <v>110</v>
      </c>
      <c r="C8" s="90">
        <v>1000</v>
      </c>
      <c r="D8" s="65">
        <v>401.212</v>
      </c>
      <c r="E8" s="65">
        <v>396.673</v>
      </c>
      <c r="F8" s="76">
        <f t="shared" si="1"/>
        <v>797.885</v>
      </c>
      <c r="G8" s="77">
        <f t="shared" si="0"/>
        <v>202.115</v>
      </c>
      <c r="H8" s="90"/>
      <c r="I8" s="90"/>
      <c r="J8" s="90"/>
      <c r="K8" s="90"/>
    </row>
    <row r="9" spans="1:11" ht="19.5" customHeight="1">
      <c r="A9" s="90">
        <v>6</v>
      </c>
      <c r="B9" s="92" t="s">
        <v>111</v>
      </c>
      <c r="C9" s="90">
        <v>1200</v>
      </c>
      <c r="D9" s="65">
        <v>382.01000000000005</v>
      </c>
      <c r="E9" s="65">
        <v>495.463</v>
      </c>
      <c r="F9" s="76">
        <f t="shared" si="1"/>
        <v>877.4730000000001</v>
      </c>
      <c r="G9" s="77">
        <f t="shared" si="0"/>
        <v>322.52699999999993</v>
      </c>
      <c r="H9" s="90"/>
      <c r="I9" s="90"/>
      <c r="J9" s="90"/>
      <c r="K9" s="90"/>
    </row>
    <row r="10" spans="1:11" ht="19.5" customHeight="1">
      <c r="A10" s="90">
        <v>7</v>
      </c>
      <c r="B10" s="92" t="s">
        <v>112</v>
      </c>
      <c r="C10" s="90">
        <v>1200</v>
      </c>
      <c r="D10" s="65">
        <v>390.71</v>
      </c>
      <c r="E10" s="65">
        <v>410.02299999999997</v>
      </c>
      <c r="F10" s="76">
        <f t="shared" si="1"/>
        <v>800.733</v>
      </c>
      <c r="G10" s="77">
        <f t="shared" si="0"/>
        <v>399.26700000000005</v>
      </c>
      <c r="H10" s="90"/>
      <c r="I10" s="90"/>
      <c r="J10" s="90"/>
      <c r="K10" s="90"/>
    </row>
    <row r="11" spans="1:11" ht="19.5" customHeight="1">
      <c r="A11" s="90">
        <v>8</v>
      </c>
      <c r="B11" s="90" t="s">
        <v>113</v>
      </c>
      <c r="C11" s="93">
        <v>300</v>
      </c>
      <c r="D11" s="65">
        <v>167.32</v>
      </c>
      <c r="E11" s="65">
        <v>0</v>
      </c>
      <c r="F11" s="76">
        <f t="shared" si="1"/>
        <v>167.32</v>
      </c>
      <c r="G11" s="77">
        <f t="shared" si="0"/>
        <v>132.68</v>
      </c>
      <c r="H11" s="90"/>
      <c r="I11" s="90"/>
      <c r="J11" s="90"/>
      <c r="K11" s="90"/>
    </row>
    <row r="12" spans="1:11" ht="19.5" customHeight="1">
      <c r="A12" s="90">
        <v>9</v>
      </c>
      <c r="B12" s="90" t="s">
        <v>114</v>
      </c>
      <c r="C12" s="93">
        <v>300</v>
      </c>
      <c r="D12" s="65">
        <v>171.681</v>
      </c>
      <c r="E12" s="65">
        <v>0</v>
      </c>
      <c r="F12" s="76">
        <f t="shared" si="1"/>
        <v>171.681</v>
      </c>
      <c r="G12" s="77">
        <f t="shared" si="0"/>
        <v>128.319</v>
      </c>
      <c r="H12" s="90"/>
      <c r="I12" s="90"/>
      <c r="J12" s="90"/>
      <c r="K12" s="90"/>
    </row>
    <row r="13" spans="1:11" ht="19.5" customHeight="1">
      <c r="A13" s="90">
        <v>10</v>
      </c>
      <c r="B13" s="90" t="s">
        <v>115</v>
      </c>
      <c r="C13" s="93">
        <v>300</v>
      </c>
      <c r="D13" s="77">
        <v>250.446</v>
      </c>
      <c r="E13" s="65">
        <v>0</v>
      </c>
      <c r="F13" s="76">
        <f t="shared" si="1"/>
        <v>250.446</v>
      </c>
      <c r="G13" s="77">
        <f t="shared" si="0"/>
        <v>49.554</v>
      </c>
      <c r="H13" s="90"/>
      <c r="I13" s="90"/>
      <c r="J13" s="90"/>
      <c r="K13" s="90"/>
    </row>
    <row r="14" spans="1:11" ht="19.5" customHeight="1">
      <c r="A14" s="90">
        <v>11</v>
      </c>
      <c r="B14" s="90" t="s">
        <v>116</v>
      </c>
      <c r="C14" s="93">
        <v>300</v>
      </c>
      <c r="D14" s="18">
        <v>171.68099999999998</v>
      </c>
      <c r="E14" s="65">
        <v>0</v>
      </c>
      <c r="F14" s="76">
        <f t="shared" si="1"/>
        <v>171.68099999999998</v>
      </c>
      <c r="G14" s="77">
        <f t="shared" si="0"/>
        <v>128.31900000000002</v>
      </c>
      <c r="H14" s="90"/>
      <c r="I14" s="90"/>
      <c r="J14" s="90"/>
      <c r="K14" s="90"/>
    </row>
    <row r="15" spans="1:11" ht="19.5" customHeight="1">
      <c r="A15" s="90">
        <v>12</v>
      </c>
      <c r="B15" s="90" t="s">
        <v>117</v>
      </c>
      <c r="C15" s="93">
        <v>200</v>
      </c>
      <c r="D15" s="65">
        <v>85.262</v>
      </c>
      <c r="E15" s="65">
        <v>0</v>
      </c>
      <c r="F15" s="76">
        <f t="shared" si="1"/>
        <v>85.262</v>
      </c>
      <c r="G15" s="77">
        <f t="shared" si="0"/>
        <v>114.738</v>
      </c>
      <c r="H15" s="90"/>
      <c r="I15" s="90"/>
      <c r="J15" s="90"/>
      <c r="K15" s="90"/>
    </row>
    <row r="16" spans="1:11" ht="19.5" customHeight="1">
      <c r="A16" s="90">
        <v>13</v>
      </c>
      <c r="B16" s="90" t="s">
        <v>118</v>
      </c>
      <c r="C16" s="93">
        <v>200</v>
      </c>
      <c r="D16" s="65">
        <v>72.713</v>
      </c>
      <c r="E16" s="65">
        <v>0</v>
      </c>
      <c r="F16" s="76">
        <f t="shared" si="1"/>
        <v>72.713</v>
      </c>
      <c r="G16" s="77">
        <f t="shared" si="0"/>
        <v>127.287</v>
      </c>
      <c r="H16" s="90"/>
      <c r="I16" s="90"/>
      <c r="J16" s="90"/>
      <c r="K16" s="90"/>
    </row>
    <row r="17" spans="1:11" ht="13.5">
      <c r="A17" s="41" t="s">
        <v>27</v>
      </c>
      <c r="B17" s="78"/>
      <c r="C17" s="41"/>
      <c r="D17" s="42"/>
      <c r="E17" s="42"/>
      <c r="F17" s="42"/>
      <c r="G17" s="42"/>
      <c r="H17" s="79"/>
      <c r="I17" s="79"/>
      <c r="J17" s="79"/>
      <c r="K17" s="79"/>
    </row>
    <row r="18" spans="1:11" ht="13.5">
      <c r="A18" s="80" t="s">
        <v>28</v>
      </c>
      <c r="B18" s="81"/>
      <c r="C18" s="81"/>
      <c r="D18" s="82"/>
      <c r="E18" s="82"/>
      <c r="F18" s="82"/>
      <c r="G18" s="82"/>
      <c r="H18" s="79"/>
      <c r="I18" s="79"/>
      <c r="J18" s="79"/>
      <c r="K18" s="79"/>
    </row>
  </sheetData>
  <sheetProtection/>
  <mergeCells count="5">
    <mergeCell ref="A1:K1"/>
    <mergeCell ref="A2:D2"/>
    <mergeCell ref="F2:K2"/>
    <mergeCell ref="A17:G17"/>
    <mergeCell ref="A18:G1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8">
      <selection activeCell="A23" sqref="A23:K24"/>
    </sheetView>
  </sheetViews>
  <sheetFormatPr defaultColWidth="9.00390625" defaultRowHeight="15"/>
  <cols>
    <col min="1" max="1" width="9.00390625" style="57" customWidth="1"/>
    <col min="2" max="2" width="18.00390625" style="57" customWidth="1"/>
    <col min="3" max="3" width="9.00390625" style="57" customWidth="1"/>
    <col min="4" max="5" width="9.00390625" style="66" customWidth="1"/>
    <col min="6" max="6" width="9.421875" style="66" bestFit="1" customWidth="1"/>
    <col min="7" max="7" width="9.00390625" style="66" customWidth="1"/>
    <col min="8" max="16384" width="9.00390625" style="57" customWidth="1"/>
  </cols>
  <sheetData>
    <row r="1" spans="1:11" ht="19.5" customHeight="1">
      <c r="A1" s="67" t="s">
        <v>1</v>
      </c>
      <c r="B1" s="67"/>
      <c r="C1" s="67"/>
      <c r="D1" s="68"/>
      <c r="E1" s="68"/>
      <c r="F1" s="68"/>
      <c r="G1" s="68"/>
      <c r="H1" s="69"/>
      <c r="I1" s="67"/>
      <c r="J1" s="67"/>
      <c r="K1" s="67"/>
    </row>
    <row r="2" spans="1:11" ht="19.5" customHeight="1">
      <c r="A2" s="70" t="s">
        <v>2</v>
      </c>
      <c r="B2" s="70"/>
      <c r="C2" s="70"/>
      <c r="D2" s="71"/>
      <c r="E2" s="71"/>
      <c r="F2" s="71"/>
      <c r="G2" s="71"/>
      <c r="H2" s="70"/>
      <c r="I2" s="70"/>
      <c r="J2" s="70"/>
      <c r="K2" s="70"/>
    </row>
    <row r="3" spans="1:11" ht="36" customHeight="1">
      <c r="A3" s="72" t="s">
        <v>3</v>
      </c>
      <c r="B3" s="72" t="s">
        <v>4</v>
      </c>
      <c r="C3" s="72" t="s">
        <v>5</v>
      </c>
      <c r="D3" s="73" t="s">
        <v>6</v>
      </c>
      <c r="E3" s="73" t="s">
        <v>7</v>
      </c>
      <c r="F3" s="73" t="s">
        <v>8</v>
      </c>
      <c r="G3" s="73" t="s">
        <v>9</v>
      </c>
      <c r="H3" s="74" t="s">
        <v>10</v>
      </c>
      <c r="I3" s="72" t="s">
        <v>11</v>
      </c>
      <c r="J3" s="72" t="s">
        <v>12</v>
      </c>
      <c r="K3" s="72" t="s">
        <v>13</v>
      </c>
    </row>
    <row r="4" spans="1:11" ht="19.5" customHeight="1">
      <c r="A4" s="90">
        <v>1</v>
      </c>
      <c r="B4" s="92" t="s">
        <v>119</v>
      </c>
      <c r="C4" s="90">
        <v>900</v>
      </c>
      <c r="D4" s="65">
        <v>245.106</v>
      </c>
      <c r="E4" s="65">
        <v>358.93699999999995</v>
      </c>
      <c r="F4" s="65">
        <f>D4+E4</f>
        <v>604.0429999999999</v>
      </c>
      <c r="G4" s="77">
        <f aca="true" t="shared" si="0" ref="G4:G22">C4-F4</f>
        <v>295.9570000000001</v>
      </c>
      <c r="H4" s="90"/>
      <c r="I4" s="90"/>
      <c r="J4" s="90"/>
      <c r="K4" s="90"/>
    </row>
    <row r="5" spans="1:11" ht="19.5" customHeight="1">
      <c r="A5" s="90">
        <v>2</v>
      </c>
      <c r="B5" s="92" t="s">
        <v>120</v>
      </c>
      <c r="C5" s="90">
        <v>900</v>
      </c>
      <c r="D5" s="65">
        <v>277.146</v>
      </c>
      <c r="E5" s="65">
        <v>449.183</v>
      </c>
      <c r="F5" s="65">
        <f aca="true" t="shared" si="1" ref="F5:F22">D5+E5</f>
        <v>726.329</v>
      </c>
      <c r="G5" s="77">
        <f t="shared" si="0"/>
        <v>173.67100000000005</v>
      </c>
      <c r="H5" s="90"/>
      <c r="I5" s="90"/>
      <c r="J5" s="90"/>
      <c r="K5" s="90"/>
    </row>
    <row r="6" spans="1:11" ht="19.5" customHeight="1">
      <c r="A6" s="90">
        <v>3</v>
      </c>
      <c r="B6" s="92" t="s">
        <v>121</v>
      </c>
      <c r="C6" s="90">
        <v>900</v>
      </c>
      <c r="D6" s="65">
        <v>198.915</v>
      </c>
      <c r="E6" s="65">
        <v>96.031</v>
      </c>
      <c r="F6" s="65">
        <f t="shared" si="1"/>
        <v>294.946</v>
      </c>
      <c r="G6" s="77">
        <f t="shared" si="0"/>
        <v>605.054</v>
      </c>
      <c r="H6" s="90"/>
      <c r="I6" s="90"/>
      <c r="J6" s="90"/>
      <c r="K6" s="90"/>
    </row>
    <row r="7" spans="1:11" ht="19.5" customHeight="1">
      <c r="A7" s="90">
        <v>4</v>
      </c>
      <c r="B7" s="92" t="s">
        <v>122</v>
      </c>
      <c r="C7" s="90">
        <v>900</v>
      </c>
      <c r="D7" s="65">
        <v>317.285</v>
      </c>
      <c r="E7" s="65">
        <v>186.27700000000002</v>
      </c>
      <c r="F7" s="65">
        <f t="shared" si="1"/>
        <v>503.562</v>
      </c>
      <c r="G7" s="77">
        <f t="shared" si="0"/>
        <v>396.438</v>
      </c>
      <c r="H7" s="90"/>
      <c r="I7" s="90"/>
      <c r="J7" s="90"/>
      <c r="K7" s="90"/>
    </row>
    <row r="8" spans="1:11" ht="19.5" customHeight="1">
      <c r="A8" s="90">
        <v>5</v>
      </c>
      <c r="B8" s="92" t="s">
        <v>123</v>
      </c>
      <c r="C8" s="90">
        <v>900</v>
      </c>
      <c r="D8" s="65">
        <v>157.975</v>
      </c>
      <c r="E8" s="65">
        <v>96.031</v>
      </c>
      <c r="F8" s="65">
        <f t="shared" si="1"/>
        <v>254.006</v>
      </c>
      <c r="G8" s="77">
        <f t="shared" si="0"/>
        <v>645.994</v>
      </c>
      <c r="H8" s="90"/>
      <c r="I8" s="90"/>
      <c r="J8" s="90"/>
      <c r="K8" s="90"/>
    </row>
    <row r="9" spans="1:11" ht="19.5" customHeight="1">
      <c r="A9" s="90">
        <v>6</v>
      </c>
      <c r="B9" s="92" t="s">
        <v>124</v>
      </c>
      <c r="C9" s="90">
        <v>900</v>
      </c>
      <c r="D9" s="65">
        <v>276.345</v>
      </c>
      <c r="E9" s="65">
        <v>103.15100000000001</v>
      </c>
      <c r="F9" s="65">
        <f t="shared" si="1"/>
        <v>379.49600000000004</v>
      </c>
      <c r="G9" s="77">
        <f t="shared" si="0"/>
        <v>520.5039999999999</v>
      </c>
      <c r="H9" s="90"/>
      <c r="I9" s="90"/>
      <c r="J9" s="90"/>
      <c r="K9" s="90"/>
    </row>
    <row r="10" spans="1:11" ht="19.5" customHeight="1">
      <c r="A10" s="90">
        <v>7</v>
      </c>
      <c r="B10" s="92" t="s">
        <v>125</v>
      </c>
      <c r="C10" s="90">
        <v>1000</v>
      </c>
      <c r="D10" s="65">
        <v>417.73400000000004</v>
      </c>
      <c r="E10" s="65">
        <v>253.205</v>
      </c>
      <c r="F10" s="65">
        <f t="shared" si="1"/>
        <v>670.9390000000001</v>
      </c>
      <c r="G10" s="77">
        <f t="shared" si="0"/>
        <v>329.0609999999999</v>
      </c>
      <c r="H10" s="90"/>
      <c r="I10" s="90"/>
      <c r="J10" s="90"/>
      <c r="K10" s="90"/>
    </row>
    <row r="11" spans="1:11" ht="19.5" customHeight="1">
      <c r="A11" s="90">
        <v>8</v>
      </c>
      <c r="B11" s="92" t="s">
        <v>126</v>
      </c>
      <c r="C11" s="90">
        <v>1000</v>
      </c>
      <c r="D11" s="65">
        <v>367.25200000000007</v>
      </c>
      <c r="E11" s="65">
        <v>214.401</v>
      </c>
      <c r="F11" s="65">
        <f t="shared" si="1"/>
        <v>581.653</v>
      </c>
      <c r="G11" s="77">
        <f t="shared" si="0"/>
        <v>418.347</v>
      </c>
      <c r="H11" s="90"/>
      <c r="I11" s="90"/>
      <c r="J11" s="90"/>
      <c r="K11" s="90"/>
    </row>
    <row r="12" spans="1:11" ht="19.5" customHeight="1">
      <c r="A12" s="90">
        <v>9</v>
      </c>
      <c r="B12" s="92" t="s">
        <v>127</v>
      </c>
      <c r="C12" s="90">
        <v>1000</v>
      </c>
      <c r="D12" s="65">
        <v>215.551</v>
      </c>
      <c r="E12" s="65">
        <v>255.074</v>
      </c>
      <c r="F12" s="65">
        <f t="shared" si="1"/>
        <v>470.625</v>
      </c>
      <c r="G12" s="77">
        <f t="shared" si="0"/>
        <v>529.375</v>
      </c>
      <c r="H12" s="90"/>
      <c r="I12" s="90"/>
      <c r="J12" s="90"/>
      <c r="K12" s="90"/>
    </row>
    <row r="13" spans="1:11" ht="19.5" customHeight="1">
      <c r="A13" s="90">
        <v>10</v>
      </c>
      <c r="B13" s="92" t="s">
        <v>128</v>
      </c>
      <c r="C13" s="90">
        <v>1000</v>
      </c>
      <c r="D13" s="65">
        <v>432.33299999999997</v>
      </c>
      <c r="E13" s="65">
        <v>503.2060000000001</v>
      </c>
      <c r="F13" s="65">
        <f t="shared" si="1"/>
        <v>935.539</v>
      </c>
      <c r="G13" s="77">
        <f t="shared" si="0"/>
        <v>64.46100000000001</v>
      </c>
      <c r="H13" s="90"/>
      <c r="I13" s="90"/>
      <c r="J13" s="90"/>
      <c r="K13" s="90"/>
    </row>
    <row r="14" spans="1:11" ht="19.5" customHeight="1">
      <c r="A14" s="90">
        <v>11</v>
      </c>
      <c r="B14" s="92" t="s">
        <v>129</v>
      </c>
      <c r="C14" s="90">
        <v>1200</v>
      </c>
      <c r="D14" s="65">
        <v>651.591</v>
      </c>
      <c r="E14" s="65">
        <v>309.54200000000003</v>
      </c>
      <c r="F14" s="65">
        <f t="shared" si="1"/>
        <v>961.133</v>
      </c>
      <c r="G14" s="77">
        <f t="shared" si="0"/>
        <v>238.86699999999996</v>
      </c>
      <c r="H14" s="90"/>
      <c r="I14" s="90"/>
      <c r="J14" s="90"/>
      <c r="K14" s="90"/>
    </row>
    <row r="15" spans="1:11" ht="19.5" customHeight="1">
      <c r="A15" s="90">
        <v>12</v>
      </c>
      <c r="B15" s="92" t="s">
        <v>130</v>
      </c>
      <c r="C15" s="90">
        <v>1200</v>
      </c>
      <c r="D15" s="65">
        <v>651.591</v>
      </c>
      <c r="E15" s="65">
        <v>281.774</v>
      </c>
      <c r="F15" s="65">
        <f t="shared" si="1"/>
        <v>933.365</v>
      </c>
      <c r="G15" s="77">
        <f t="shared" si="0"/>
        <v>266.635</v>
      </c>
      <c r="H15" s="90"/>
      <c r="I15" s="90"/>
      <c r="J15" s="90"/>
      <c r="K15" s="90"/>
    </row>
    <row r="16" spans="1:11" ht="19.5" customHeight="1">
      <c r="A16" s="90">
        <v>13</v>
      </c>
      <c r="B16" s="92" t="s">
        <v>131</v>
      </c>
      <c r="C16" s="90">
        <v>1200</v>
      </c>
      <c r="D16" s="65">
        <v>687.7919999999999</v>
      </c>
      <c r="E16" s="65">
        <v>224.102</v>
      </c>
      <c r="F16" s="65">
        <f t="shared" si="1"/>
        <v>911.8939999999999</v>
      </c>
      <c r="G16" s="77">
        <f t="shared" si="0"/>
        <v>288.1060000000001</v>
      </c>
      <c r="H16" s="90"/>
      <c r="I16" s="90"/>
      <c r="J16" s="90"/>
      <c r="K16" s="90"/>
    </row>
    <row r="17" spans="1:11" ht="19.5" customHeight="1">
      <c r="A17" s="90">
        <v>14</v>
      </c>
      <c r="B17" s="92" t="s">
        <v>132</v>
      </c>
      <c r="C17" s="90">
        <v>1200</v>
      </c>
      <c r="D17" s="65">
        <v>645.962</v>
      </c>
      <c r="E17" s="65">
        <v>362.942</v>
      </c>
      <c r="F17" s="65">
        <f t="shared" si="1"/>
        <v>1008.904</v>
      </c>
      <c r="G17" s="77">
        <f t="shared" si="0"/>
        <v>191.096</v>
      </c>
      <c r="H17" s="90"/>
      <c r="I17" s="90"/>
      <c r="J17" s="90"/>
      <c r="K17" s="90"/>
    </row>
    <row r="18" spans="1:11" ht="19.5" customHeight="1">
      <c r="A18" s="90">
        <v>15</v>
      </c>
      <c r="B18" s="92" t="s">
        <v>133</v>
      </c>
      <c r="C18" s="90">
        <v>1200</v>
      </c>
      <c r="D18" s="65">
        <v>394.80400000000003</v>
      </c>
      <c r="E18" s="65">
        <v>261.30400000000003</v>
      </c>
      <c r="F18" s="65">
        <f t="shared" si="1"/>
        <v>656.1080000000001</v>
      </c>
      <c r="G18" s="77">
        <f t="shared" si="0"/>
        <v>543.8919999999999</v>
      </c>
      <c r="H18" s="90"/>
      <c r="I18" s="90"/>
      <c r="J18" s="90"/>
      <c r="K18" s="90"/>
    </row>
    <row r="19" spans="1:11" ht="19.5" customHeight="1">
      <c r="A19" s="90">
        <v>16</v>
      </c>
      <c r="B19" s="90" t="s">
        <v>134</v>
      </c>
      <c r="C19" s="93">
        <v>200</v>
      </c>
      <c r="D19" s="65">
        <v>86.33</v>
      </c>
      <c r="E19" s="100">
        <v>0</v>
      </c>
      <c r="F19" s="65">
        <f t="shared" si="1"/>
        <v>86.33</v>
      </c>
      <c r="G19" s="77">
        <f t="shared" si="0"/>
        <v>113.67</v>
      </c>
      <c r="H19" s="90"/>
      <c r="I19" s="90"/>
      <c r="J19" s="90"/>
      <c r="K19" s="90"/>
    </row>
    <row r="20" spans="1:11" ht="19.5" customHeight="1">
      <c r="A20" s="90">
        <v>17</v>
      </c>
      <c r="B20" s="90" t="s">
        <v>135</v>
      </c>
      <c r="C20" s="93">
        <v>300</v>
      </c>
      <c r="D20" s="65">
        <v>131.72</v>
      </c>
      <c r="E20" s="100">
        <v>0</v>
      </c>
      <c r="F20" s="65">
        <f t="shared" si="1"/>
        <v>131.72</v>
      </c>
      <c r="G20" s="77">
        <f t="shared" si="0"/>
        <v>168.28</v>
      </c>
      <c r="H20" s="90"/>
      <c r="I20" s="90"/>
      <c r="J20" s="90"/>
      <c r="K20" s="90"/>
    </row>
    <row r="21" spans="1:11" ht="19.5" customHeight="1">
      <c r="A21" s="90">
        <v>18</v>
      </c>
      <c r="B21" s="90" t="s">
        <v>136</v>
      </c>
      <c r="C21" s="93">
        <v>300</v>
      </c>
      <c r="D21" s="65">
        <v>83.126</v>
      </c>
      <c r="E21" s="100">
        <v>0</v>
      </c>
      <c r="F21" s="65">
        <f t="shared" si="1"/>
        <v>83.126</v>
      </c>
      <c r="G21" s="77">
        <f t="shared" si="0"/>
        <v>216.874</v>
      </c>
      <c r="H21" s="90"/>
      <c r="I21" s="90"/>
      <c r="J21" s="90"/>
      <c r="K21" s="90"/>
    </row>
    <row r="22" spans="1:11" ht="19.5" customHeight="1">
      <c r="A22" s="90">
        <v>19</v>
      </c>
      <c r="B22" s="90" t="s">
        <v>137</v>
      </c>
      <c r="C22" s="93">
        <v>300</v>
      </c>
      <c r="D22" s="65">
        <v>131.72</v>
      </c>
      <c r="E22" s="100">
        <v>0</v>
      </c>
      <c r="F22" s="65">
        <f t="shared" si="1"/>
        <v>131.72</v>
      </c>
      <c r="G22" s="77">
        <f t="shared" si="0"/>
        <v>168.28</v>
      </c>
      <c r="H22" s="90"/>
      <c r="I22" s="90"/>
      <c r="J22" s="90"/>
      <c r="K22" s="90"/>
    </row>
    <row r="23" spans="1:11" ht="13.5">
      <c r="A23" s="41" t="s">
        <v>27</v>
      </c>
      <c r="B23" s="78"/>
      <c r="C23" s="41"/>
      <c r="D23" s="42"/>
      <c r="E23" s="42"/>
      <c r="F23" s="42"/>
      <c r="G23" s="42"/>
      <c r="H23" s="79"/>
      <c r="I23" s="79"/>
      <c r="J23" s="79"/>
      <c r="K23" s="79"/>
    </row>
    <row r="24" spans="1:11" ht="13.5">
      <c r="A24" s="80" t="s">
        <v>28</v>
      </c>
      <c r="B24" s="81"/>
      <c r="C24" s="81"/>
      <c r="D24" s="82"/>
      <c r="E24" s="82"/>
      <c r="F24" s="82"/>
      <c r="G24" s="82"/>
      <c r="H24" s="79"/>
      <c r="I24" s="79"/>
      <c r="J24" s="79"/>
      <c r="K24" s="79"/>
    </row>
  </sheetData>
  <sheetProtection/>
  <mergeCells count="5">
    <mergeCell ref="A1:K1"/>
    <mergeCell ref="A2:D2"/>
    <mergeCell ref="F2:K2"/>
    <mergeCell ref="A23:G23"/>
    <mergeCell ref="A24:G2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A9" sqref="A9:K10"/>
    </sheetView>
  </sheetViews>
  <sheetFormatPr defaultColWidth="9.00390625" defaultRowHeight="15"/>
  <cols>
    <col min="1" max="1" width="9.00390625" style="57" customWidth="1"/>
    <col min="2" max="2" width="19.7109375" style="57" customWidth="1"/>
    <col min="3" max="3" width="9.00390625" style="57" customWidth="1"/>
    <col min="4" max="6" width="9.00390625" style="66" customWidth="1"/>
    <col min="7" max="16384" width="9.00390625" style="57" customWidth="1"/>
  </cols>
  <sheetData>
    <row r="1" spans="1:11" ht="19.5" customHeight="1">
      <c r="A1" s="67" t="s">
        <v>1</v>
      </c>
      <c r="B1" s="67"/>
      <c r="C1" s="67"/>
      <c r="D1" s="68"/>
      <c r="E1" s="68"/>
      <c r="F1" s="68"/>
      <c r="G1" s="67"/>
      <c r="H1" s="69"/>
      <c r="I1" s="67"/>
      <c r="J1" s="67"/>
      <c r="K1" s="67"/>
    </row>
    <row r="2" spans="1:11" ht="19.5" customHeight="1">
      <c r="A2" s="70" t="s">
        <v>2</v>
      </c>
      <c r="B2" s="70"/>
      <c r="C2" s="70"/>
      <c r="D2" s="71"/>
      <c r="E2" s="71"/>
      <c r="F2" s="71"/>
      <c r="G2" s="70"/>
      <c r="H2" s="70"/>
      <c r="I2" s="70"/>
      <c r="J2" s="70"/>
      <c r="K2" s="70"/>
    </row>
    <row r="3" spans="1:11" ht="39" customHeight="1">
      <c r="A3" s="72" t="s">
        <v>3</v>
      </c>
      <c r="B3" s="72" t="s">
        <v>4</v>
      </c>
      <c r="C3" s="72" t="s">
        <v>5</v>
      </c>
      <c r="D3" s="73" t="s">
        <v>6</v>
      </c>
      <c r="E3" s="73" t="s">
        <v>7</v>
      </c>
      <c r="F3" s="73" t="s">
        <v>8</v>
      </c>
      <c r="G3" s="73" t="s">
        <v>9</v>
      </c>
      <c r="H3" s="74" t="s">
        <v>10</v>
      </c>
      <c r="I3" s="72" t="s">
        <v>11</v>
      </c>
      <c r="J3" s="72" t="s">
        <v>12</v>
      </c>
      <c r="K3" s="72" t="s">
        <v>13</v>
      </c>
    </row>
    <row r="4" spans="1:11" ht="19.5" customHeight="1">
      <c r="A4" s="75">
        <v>1</v>
      </c>
      <c r="B4" s="75" t="s">
        <v>138</v>
      </c>
      <c r="C4" s="75">
        <v>900</v>
      </c>
      <c r="D4" s="76">
        <v>339.09</v>
      </c>
      <c r="E4" s="76">
        <v>327.609</v>
      </c>
      <c r="F4" s="65">
        <f aca="true" t="shared" si="0" ref="F4:F8">D4+E4</f>
        <v>666.6990000000001</v>
      </c>
      <c r="G4" s="83">
        <f aca="true" t="shared" si="1" ref="G4:G8">C4-F4</f>
        <v>233.30099999999993</v>
      </c>
      <c r="H4" s="75"/>
      <c r="I4" s="75"/>
      <c r="J4" s="75"/>
      <c r="K4" s="75"/>
    </row>
    <row r="5" spans="1:11" ht="19.5" customHeight="1">
      <c r="A5" s="75">
        <v>2</v>
      </c>
      <c r="B5" s="75" t="s">
        <v>139</v>
      </c>
      <c r="C5" s="75">
        <v>900</v>
      </c>
      <c r="D5" s="76">
        <v>339.09</v>
      </c>
      <c r="E5" s="76">
        <v>327.609</v>
      </c>
      <c r="F5" s="65">
        <f t="shared" si="0"/>
        <v>666.6990000000001</v>
      </c>
      <c r="G5" s="83">
        <f t="shared" si="1"/>
        <v>233.30099999999993</v>
      </c>
      <c r="H5" s="75"/>
      <c r="I5" s="75"/>
      <c r="J5" s="75"/>
      <c r="K5" s="75"/>
    </row>
    <row r="6" spans="1:11" ht="19.5" customHeight="1">
      <c r="A6" s="75">
        <v>3</v>
      </c>
      <c r="B6" s="75" t="s">
        <v>140</v>
      </c>
      <c r="C6" s="75">
        <v>1200</v>
      </c>
      <c r="D6" s="76">
        <v>446.76800000000003</v>
      </c>
      <c r="E6" s="76">
        <v>377.894</v>
      </c>
      <c r="F6" s="65">
        <f t="shared" si="0"/>
        <v>824.662</v>
      </c>
      <c r="G6" s="83">
        <f t="shared" si="1"/>
        <v>375.33799999999997</v>
      </c>
      <c r="H6" s="75"/>
      <c r="I6" s="75"/>
      <c r="J6" s="75"/>
      <c r="K6" s="75"/>
    </row>
    <row r="7" spans="1:11" ht="19.5" customHeight="1">
      <c r="A7" s="75">
        <v>4</v>
      </c>
      <c r="B7" s="75" t="s">
        <v>141</v>
      </c>
      <c r="C7" s="93">
        <v>300</v>
      </c>
      <c r="D7" s="76">
        <v>82.77</v>
      </c>
      <c r="E7" s="76">
        <v>0</v>
      </c>
      <c r="F7" s="65">
        <f t="shared" si="0"/>
        <v>82.77</v>
      </c>
      <c r="G7" s="83">
        <f t="shared" si="1"/>
        <v>217.23000000000002</v>
      </c>
      <c r="H7" s="75"/>
      <c r="I7" s="75"/>
      <c r="J7" s="75"/>
      <c r="K7" s="75"/>
    </row>
    <row r="8" spans="1:11" ht="19.5" customHeight="1">
      <c r="A8" s="75">
        <v>5</v>
      </c>
      <c r="B8" s="75" t="s">
        <v>142</v>
      </c>
      <c r="C8" s="93">
        <v>300</v>
      </c>
      <c r="D8" s="76">
        <v>174.44</v>
      </c>
      <c r="E8" s="76">
        <v>0</v>
      </c>
      <c r="F8" s="65">
        <f t="shared" si="0"/>
        <v>174.44</v>
      </c>
      <c r="G8" s="83">
        <f t="shared" si="1"/>
        <v>125.56</v>
      </c>
      <c r="H8" s="75"/>
      <c r="I8" s="75"/>
      <c r="J8" s="75"/>
      <c r="K8" s="75"/>
    </row>
    <row r="9" spans="1:11" ht="13.5">
      <c r="A9" s="41" t="s">
        <v>27</v>
      </c>
      <c r="B9" s="78"/>
      <c r="C9" s="41"/>
      <c r="D9" s="42"/>
      <c r="E9" s="42"/>
      <c r="F9" s="42"/>
      <c r="G9" s="42"/>
      <c r="H9" s="79"/>
      <c r="I9" s="79"/>
      <c r="J9" s="79"/>
      <c r="K9" s="79"/>
    </row>
    <row r="10" spans="1:11" ht="13.5">
      <c r="A10" s="80" t="s">
        <v>28</v>
      </c>
      <c r="B10" s="81"/>
      <c r="C10" s="81"/>
      <c r="D10" s="82"/>
      <c r="E10" s="82"/>
      <c r="F10" s="82"/>
      <c r="G10" s="82"/>
      <c r="H10" s="79"/>
      <c r="I10" s="79"/>
      <c r="J10" s="79"/>
      <c r="K10" s="79"/>
    </row>
  </sheetData>
  <sheetProtection/>
  <mergeCells count="5">
    <mergeCell ref="A1:K1"/>
    <mergeCell ref="A2:D2"/>
    <mergeCell ref="F2:K2"/>
    <mergeCell ref="A9:G9"/>
    <mergeCell ref="A10:G1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zoomScaleSheetLayoutView="100" workbookViewId="0" topLeftCell="A34">
      <selection activeCell="A49" sqref="A49:K50"/>
    </sheetView>
  </sheetViews>
  <sheetFormatPr defaultColWidth="9.00390625" defaultRowHeight="15"/>
  <cols>
    <col min="1" max="1" width="9.00390625" style="57" customWidth="1"/>
    <col min="2" max="2" width="25.140625" style="57" customWidth="1"/>
    <col min="3" max="16384" width="9.00390625" style="57" customWidth="1"/>
  </cols>
  <sheetData>
    <row r="1" spans="1:11" ht="19.5" customHeight="1">
      <c r="A1" s="95" t="s">
        <v>1</v>
      </c>
      <c r="B1" s="95"/>
      <c r="C1" s="95"/>
      <c r="D1" s="95"/>
      <c r="E1" s="95"/>
      <c r="F1" s="95"/>
      <c r="G1" s="95"/>
      <c r="H1" s="96"/>
      <c r="I1" s="95"/>
      <c r="J1" s="95"/>
      <c r="K1" s="95"/>
    </row>
    <row r="2" spans="1:11" ht="19.5" customHeight="1">
      <c r="A2" s="70" t="s">
        <v>2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33.75" customHeight="1">
      <c r="A3" s="72" t="s">
        <v>3</v>
      </c>
      <c r="B3" s="72" t="s">
        <v>4</v>
      </c>
      <c r="C3" s="72" t="s">
        <v>5</v>
      </c>
      <c r="D3" s="89" t="s">
        <v>6</v>
      </c>
      <c r="E3" s="89" t="s">
        <v>7</v>
      </c>
      <c r="F3" s="73" t="s">
        <v>8</v>
      </c>
      <c r="G3" s="73" t="s">
        <v>9</v>
      </c>
      <c r="H3" s="74" t="s">
        <v>10</v>
      </c>
      <c r="I3" s="72" t="s">
        <v>11</v>
      </c>
      <c r="J3" s="72" t="s">
        <v>12</v>
      </c>
      <c r="K3" s="72" t="s">
        <v>13</v>
      </c>
    </row>
    <row r="4" spans="1:11" ht="19.5" customHeight="1">
      <c r="A4" s="97">
        <v>1</v>
      </c>
      <c r="B4" s="98" t="s">
        <v>143</v>
      </c>
      <c r="C4" s="97">
        <v>900</v>
      </c>
      <c r="D4" s="18">
        <v>258.99</v>
      </c>
      <c r="E4" s="99">
        <v>192.151</v>
      </c>
      <c r="F4" s="65">
        <f aca="true" t="shared" si="0" ref="F4:F48">D4+E4</f>
        <v>451.141</v>
      </c>
      <c r="G4" s="83">
        <f aca="true" t="shared" si="1" ref="G4:G48">C4-F4</f>
        <v>448.859</v>
      </c>
      <c r="H4" s="97"/>
      <c r="I4" s="97"/>
      <c r="J4" s="97"/>
      <c r="K4" s="97"/>
    </row>
    <row r="5" spans="1:11" ht="19.5" customHeight="1">
      <c r="A5" s="97">
        <v>2</v>
      </c>
      <c r="B5" s="98" t="s">
        <v>144</v>
      </c>
      <c r="C5" s="97">
        <v>900</v>
      </c>
      <c r="D5" s="18">
        <v>309.72</v>
      </c>
      <c r="E5" s="99">
        <v>212.621</v>
      </c>
      <c r="F5" s="65">
        <f t="shared" si="0"/>
        <v>522.341</v>
      </c>
      <c r="G5" s="83">
        <f t="shared" si="1"/>
        <v>377.659</v>
      </c>
      <c r="H5" s="97"/>
      <c r="I5" s="97"/>
      <c r="J5" s="97"/>
      <c r="K5" s="97"/>
    </row>
    <row r="6" spans="1:11" ht="19.5" customHeight="1">
      <c r="A6" s="97">
        <v>3</v>
      </c>
      <c r="B6" s="98" t="s">
        <v>145</v>
      </c>
      <c r="C6" s="97">
        <v>900</v>
      </c>
      <c r="D6" s="18">
        <v>278.57</v>
      </c>
      <c r="E6" s="99">
        <v>227.57299999999998</v>
      </c>
      <c r="F6" s="65">
        <f t="shared" si="0"/>
        <v>506.143</v>
      </c>
      <c r="G6" s="83">
        <f t="shared" si="1"/>
        <v>393.857</v>
      </c>
      <c r="H6" s="97"/>
      <c r="I6" s="97"/>
      <c r="J6" s="97"/>
      <c r="K6" s="97"/>
    </row>
    <row r="7" spans="1:11" ht="19.5" customHeight="1">
      <c r="A7" s="97">
        <v>4</v>
      </c>
      <c r="B7" s="98" t="s">
        <v>146</v>
      </c>
      <c r="C7" s="97">
        <v>900</v>
      </c>
      <c r="D7" s="18">
        <v>242.08</v>
      </c>
      <c r="E7" s="99">
        <v>208.17100000000002</v>
      </c>
      <c r="F7" s="65">
        <f t="shared" si="0"/>
        <v>450.25100000000003</v>
      </c>
      <c r="G7" s="83">
        <f t="shared" si="1"/>
        <v>449.74899999999997</v>
      </c>
      <c r="H7" s="97"/>
      <c r="I7" s="97"/>
      <c r="J7" s="97"/>
      <c r="K7" s="97"/>
    </row>
    <row r="8" spans="1:11" ht="19.5" customHeight="1">
      <c r="A8" s="97">
        <v>5</v>
      </c>
      <c r="B8" s="98" t="s">
        <v>147</v>
      </c>
      <c r="C8" s="97">
        <v>900</v>
      </c>
      <c r="D8" s="18">
        <v>236.74000000000004</v>
      </c>
      <c r="E8" s="99">
        <v>260.681</v>
      </c>
      <c r="F8" s="65">
        <f t="shared" si="0"/>
        <v>497.42100000000005</v>
      </c>
      <c r="G8" s="83">
        <f t="shared" si="1"/>
        <v>402.57899999999995</v>
      </c>
      <c r="H8" s="97"/>
      <c r="I8" s="97"/>
      <c r="J8" s="97"/>
      <c r="K8" s="97"/>
    </row>
    <row r="9" spans="1:11" ht="19.5" customHeight="1">
      <c r="A9" s="97">
        <v>6</v>
      </c>
      <c r="B9" s="98" t="s">
        <v>148</v>
      </c>
      <c r="C9" s="97">
        <v>900</v>
      </c>
      <c r="D9" s="18">
        <v>192.24</v>
      </c>
      <c r="E9" s="99">
        <v>177.02100000000002</v>
      </c>
      <c r="F9" s="65">
        <f t="shared" si="0"/>
        <v>369.261</v>
      </c>
      <c r="G9" s="83">
        <f t="shared" si="1"/>
        <v>530.739</v>
      </c>
      <c r="H9" s="97"/>
      <c r="I9" s="97"/>
      <c r="J9" s="97"/>
      <c r="K9" s="97"/>
    </row>
    <row r="10" spans="1:11" ht="19.5" customHeight="1">
      <c r="A10" s="97">
        <v>7</v>
      </c>
      <c r="B10" s="98" t="s">
        <v>149</v>
      </c>
      <c r="C10" s="97">
        <v>900</v>
      </c>
      <c r="D10" s="18">
        <v>326.63</v>
      </c>
      <c r="E10" s="99">
        <v>228.641</v>
      </c>
      <c r="F10" s="65">
        <f t="shared" si="0"/>
        <v>555.271</v>
      </c>
      <c r="G10" s="83">
        <f t="shared" si="1"/>
        <v>344.72900000000004</v>
      </c>
      <c r="H10" s="97"/>
      <c r="I10" s="97"/>
      <c r="J10" s="97"/>
      <c r="K10" s="97"/>
    </row>
    <row r="11" spans="1:11" ht="19.5" customHeight="1">
      <c r="A11" s="97">
        <v>8</v>
      </c>
      <c r="B11" s="98" t="s">
        <v>150</v>
      </c>
      <c r="C11" s="97">
        <v>900</v>
      </c>
      <c r="D11" s="18">
        <v>396.762</v>
      </c>
      <c r="E11" s="99">
        <v>230.688</v>
      </c>
      <c r="F11" s="65">
        <f t="shared" si="0"/>
        <v>627.45</v>
      </c>
      <c r="G11" s="83">
        <f t="shared" si="1"/>
        <v>272.54999999999995</v>
      </c>
      <c r="H11" s="97"/>
      <c r="I11" s="97"/>
      <c r="J11" s="97"/>
      <c r="K11" s="97"/>
    </row>
    <row r="12" spans="1:11" ht="19.5" customHeight="1">
      <c r="A12" s="97">
        <v>9</v>
      </c>
      <c r="B12" s="98" t="s">
        <v>151</v>
      </c>
      <c r="C12" s="97">
        <v>1000</v>
      </c>
      <c r="D12" s="18">
        <v>436.0920000000001</v>
      </c>
      <c r="E12" s="99">
        <v>414.74</v>
      </c>
      <c r="F12" s="65">
        <f t="shared" si="0"/>
        <v>850.8320000000001</v>
      </c>
      <c r="G12" s="83">
        <f t="shared" si="1"/>
        <v>149.1679999999999</v>
      </c>
      <c r="H12" s="97"/>
      <c r="I12" s="97"/>
      <c r="J12" s="97"/>
      <c r="K12" s="97"/>
    </row>
    <row r="13" spans="1:11" ht="19.5" customHeight="1">
      <c r="A13" s="97">
        <v>10</v>
      </c>
      <c r="B13" s="98" t="s">
        <v>152</v>
      </c>
      <c r="C13" s="97">
        <v>1000</v>
      </c>
      <c r="D13" s="18">
        <v>395.4270000000001</v>
      </c>
      <c r="E13" s="99">
        <v>479.71</v>
      </c>
      <c r="F13" s="65">
        <f t="shared" si="0"/>
        <v>875.1370000000001</v>
      </c>
      <c r="G13" s="83">
        <f t="shared" si="1"/>
        <v>124.86299999999994</v>
      </c>
      <c r="H13" s="97"/>
      <c r="I13" s="97"/>
      <c r="J13" s="97"/>
      <c r="K13" s="97"/>
    </row>
    <row r="14" spans="1:11" ht="19.5" customHeight="1">
      <c r="A14" s="97">
        <v>11</v>
      </c>
      <c r="B14" s="98" t="s">
        <v>153</v>
      </c>
      <c r="C14" s="97">
        <v>1000</v>
      </c>
      <c r="D14" s="18">
        <v>395.961</v>
      </c>
      <c r="E14" s="99">
        <v>379.85200000000003</v>
      </c>
      <c r="F14" s="65">
        <f t="shared" si="0"/>
        <v>775.8130000000001</v>
      </c>
      <c r="G14" s="83">
        <f t="shared" si="1"/>
        <v>224.1869999999999</v>
      </c>
      <c r="H14" s="97"/>
      <c r="I14" s="97"/>
      <c r="J14" s="97"/>
      <c r="K14" s="97"/>
    </row>
    <row r="15" spans="1:11" ht="19.5" customHeight="1">
      <c r="A15" s="97">
        <v>12</v>
      </c>
      <c r="B15" s="98" t="s">
        <v>154</v>
      </c>
      <c r="C15" s="97">
        <v>1000</v>
      </c>
      <c r="D15" s="18">
        <v>360.36100000000005</v>
      </c>
      <c r="E15" s="99">
        <v>328.41</v>
      </c>
      <c r="F15" s="65">
        <f t="shared" si="0"/>
        <v>688.7710000000001</v>
      </c>
      <c r="G15" s="83">
        <f t="shared" si="1"/>
        <v>311.2289999999999</v>
      </c>
      <c r="H15" s="97"/>
      <c r="I15" s="97"/>
      <c r="J15" s="97"/>
      <c r="K15" s="97"/>
    </row>
    <row r="16" spans="1:11" ht="19.5" customHeight="1">
      <c r="A16" s="97">
        <v>13</v>
      </c>
      <c r="B16" s="98" t="s">
        <v>155</v>
      </c>
      <c r="C16" s="97">
        <v>1000</v>
      </c>
      <c r="D16" s="18">
        <v>417.103</v>
      </c>
      <c r="E16" s="99">
        <v>333.75</v>
      </c>
      <c r="F16" s="65">
        <f t="shared" si="0"/>
        <v>750.8530000000001</v>
      </c>
      <c r="G16" s="83">
        <f t="shared" si="1"/>
        <v>249.14699999999993</v>
      </c>
      <c r="H16" s="97"/>
      <c r="I16" s="97"/>
      <c r="J16" s="97"/>
      <c r="K16" s="97"/>
    </row>
    <row r="17" spans="1:11" ht="19.5" customHeight="1">
      <c r="A17" s="97">
        <v>14</v>
      </c>
      <c r="B17" s="98" t="s">
        <v>156</v>
      </c>
      <c r="C17" s="97">
        <v>1000</v>
      </c>
      <c r="D17" s="97">
        <v>378.581</v>
      </c>
      <c r="E17" s="99">
        <v>365.79</v>
      </c>
      <c r="F17" s="65">
        <f t="shared" si="0"/>
        <v>744.3710000000001</v>
      </c>
      <c r="G17" s="83">
        <f t="shared" si="1"/>
        <v>255.6289999999999</v>
      </c>
      <c r="H17" s="97"/>
      <c r="I17" s="97"/>
      <c r="J17" s="97"/>
      <c r="K17" s="97"/>
    </row>
    <row r="18" spans="1:11" ht="19.5" customHeight="1">
      <c r="A18" s="97">
        <v>15</v>
      </c>
      <c r="B18" s="98" t="s">
        <v>157</v>
      </c>
      <c r="C18" s="97">
        <v>900</v>
      </c>
      <c r="D18" s="97">
        <v>258.99</v>
      </c>
      <c r="E18" s="99">
        <v>192.151</v>
      </c>
      <c r="F18" s="65">
        <f t="shared" si="0"/>
        <v>451.141</v>
      </c>
      <c r="G18" s="83">
        <f t="shared" si="1"/>
        <v>448.859</v>
      </c>
      <c r="H18" s="97"/>
      <c r="I18" s="97"/>
      <c r="J18" s="97"/>
      <c r="K18" s="97"/>
    </row>
    <row r="19" spans="1:11" ht="19.5" customHeight="1">
      <c r="A19" s="97">
        <v>16</v>
      </c>
      <c r="B19" s="98" t="s">
        <v>158</v>
      </c>
      <c r="C19" s="97">
        <v>900</v>
      </c>
      <c r="D19" s="97">
        <v>309.72</v>
      </c>
      <c r="E19" s="99">
        <v>212.621</v>
      </c>
      <c r="F19" s="65">
        <f t="shared" si="0"/>
        <v>522.341</v>
      </c>
      <c r="G19" s="83">
        <f t="shared" si="1"/>
        <v>377.659</v>
      </c>
      <c r="H19" s="97"/>
      <c r="I19" s="97"/>
      <c r="J19" s="97"/>
      <c r="K19" s="97"/>
    </row>
    <row r="20" spans="1:11" ht="19.5" customHeight="1">
      <c r="A20" s="97">
        <v>17</v>
      </c>
      <c r="B20" s="98" t="s">
        <v>159</v>
      </c>
      <c r="C20" s="97">
        <v>900</v>
      </c>
      <c r="D20" s="97">
        <v>278.57</v>
      </c>
      <c r="E20" s="99">
        <v>227.57299999999998</v>
      </c>
      <c r="F20" s="65">
        <f t="shared" si="0"/>
        <v>506.143</v>
      </c>
      <c r="G20" s="83">
        <f t="shared" si="1"/>
        <v>393.857</v>
      </c>
      <c r="H20" s="97"/>
      <c r="I20" s="97"/>
      <c r="J20" s="97"/>
      <c r="K20" s="97"/>
    </row>
    <row r="21" spans="1:11" ht="19.5" customHeight="1">
      <c r="A21" s="97">
        <v>18</v>
      </c>
      <c r="B21" s="98" t="s">
        <v>160</v>
      </c>
      <c r="C21" s="97">
        <v>900</v>
      </c>
      <c r="D21" s="97">
        <v>242.08</v>
      </c>
      <c r="E21" s="99">
        <v>208.17100000000002</v>
      </c>
      <c r="F21" s="65">
        <f t="shared" si="0"/>
        <v>450.25100000000003</v>
      </c>
      <c r="G21" s="83">
        <f t="shared" si="1"/>
        <v>449.74899999999997</v>
      </c>
      <c r="H21" s="97"/>
      <c r="I21" s="97"/>
      <c r="J21" s="97"/>
      <c r="K21" s="97"/>
    </row>
    <row r="22" spans="1:11" ht="19.5" customHeight="1">
      <c r="A22" s="97">
        <v>19</v>
      </c>
      <c r="B22" s="98" t="s">
        <v>161</v>
      </c>
      <c r="C22" s="97">
        <v>900</v>
      </c>
      <c r="D22" s="97">
        <v>236.74000000000004</v>
      </c>
      <c r="E22" s="99">
        <v>260.681</v>
      </c>
      <c r="F22" s="65">
        <f t="shared" si="0"/>
        <v>497.42100000000005</v>
      </c>
      <c r="G22" s="83">
        <f t="shared" si="1"/>
        <v>402.57899999999995</v>
      </c>
      <c r="H22" s="97"/>
      <c r="I22" s="97"/>
      <c r="J22" s="97"/>
      <c r="K22" s="97"/>
    </row>
    <row r="23" spans="1:11" ht="19.5" customHeight="1">
      <c r="A23" s="97">
        <v>20</v>
      </c>
      <c r="B23" s="98" t="s">
        <v>162</v>
      </c>
      <c r="C23" s="97">
        <v>900</v>
      </c>
      <c r="D23" s="97">
        <v>192.24</v>
      </c>
      <c r="E23" s="99">
        <v>177.02100000000002</v>
      </c>
      <c r="F23" s="65">
        <f t="shared" si="0"/>
        <v>369.261</v>
      </c>
      <c r="G23" s="83">
        <f t="shared" si="1"/>
        <v>530.739</v>
      </c>
      <c r="H23" s="97"/>
      <c r="I23" s="97"/>
      <c r="J23" s="97"/>
      <c r="K23" s="97"/>
    </row>
    <row r="24" spans="1:11" ht="19.5" customHeight="1">
      <c r="A24" s="97">
        <v>21</v>
      </c>
      <c r="B24" s="98" t="s">
        <v>163</v>
      </c>
      <c r="C24" s="97">
        <v>900</v>
      </c>
      <c r="D24" s="18">
        <v>326.63</v>
      </c>
      <c r="E24" s="99">
        <v>228.641</v>
      </c>
      <c r="F24" s="65">
        <f t="shared" si="0"/>
        <v>555.271</v>
      </c>
      <c r="G24" s="83">
        <f t="shared" si="1"/>
        <v>344.72900000000004</v>
      </c>
      <c r="H24" s="97"/>
      <c r="I24" s="97"/>
      <c r="J24" s="97"/>
      <c r="K24" s="97"/>
    </row>
    <row r="25" spans="1:11" ht="19.5" customHeight="1">
      <c r="A25" s="97">
        <v>22</v>
      </c>
      <c r="B25" s="98" t="s">
        <v>164</v>
      </c>
      <c r="C25" s="97">
        <v>900</v>
      </c>
      <c r="D25" s="18">
        <v>396.762</v>
      </c>
      <c r="E25" s="99">
        <v>230.688</v>
      </c>
      <c r="F25" s="65">
        <f t="shared" si="0"/>
        <v>627.45</v>
      </c>
      <c r="G25" s="83">
        <f t="shared" si="1"/>
        <v>272.54999999999995</v>
      </c>
      <c r="H25" s="97"/>
      <c r="I25" s="97"/>
      <c r="J25" s="97"/>
      <c r="K25" s="97"/>
    </row>
    <row r="26" spans="1:11" ht="19.5" customHeight="1">
      <c r="A26" s="97">
        <v>23</v>
      </c>
      <c r="B26" s="98" t="s">
        <v>165</v>
      </c>
      <c r="C26" s="93">
        <v>300</v>
      </c>
      <c r="D26" s="97">
        <v>157.53</v>
      </c>
      <c r="E26" s="97">
        <v>0</v>
      </c>
      <c r="F26" s="65">
        <f t="shared" si="0"/>
        <v>157.53</v>
      </c>
      <c r="G26" s="83">
        <f t="shared" si="1"/>
        <v>142.47</v>
      </c>
      <c r="H26" s="97"/>
      <c r="I26" s="97"/>
      <c r="J26" s="97"/>
      <c r="K26" s="97"/>
    </row>
    <row r="27" spans="1:11" ht="19.5" customHeight="1">
      <c r="A27" s="97">
        <v>24</v>
      </c>
      <c r="B27" s="98" t="s">
        <v>166</v>
      </c>
      <c r="C27" s="93">
        <v>300</v>
      </c>
      <c r="D27" s="97">
        <v>169.99</v>
      </c>
      <c r="E27" s="97">
        <v>0</v>
      </c>
      <c r="F27" s="65">
        <f t="shared" si="0"/>
        <v>169.99</v>
      </c>
      <c r="G27" s="83">
        <f t="shared" si="1"/>
        <v>130.01</v>
      </c>
      <c r="H27" s="97"/>
      <c r="I27" s="97"/>
      <c r="J27" s="97"/>
      <c r="K27" s="97"/>
    </row>
    <row r="28" spans="1:11" ht="19.5" customHeight="1">
      <c r="A28" s="97">
        <v>25</v>
      </c>
      <c r="B28" s="98" t="s">
        <v>167</v>
      </c>
      <c r="C28" s="93">
        <v>300</v>
      </c>
      <c r="D28" s="97">
        <v>83.66</v>
      </c>
      <c r="E28" s="97">
        <v>0</v>
      </c>
      <c r="F28" s="65">
        <f t="shared" si="0"/>
        <v>83.66</v>
      </c>
      <c r="G28" s="83">
        <f t="shared" si="1"/>
        <v>216.34</v>
      </c>
      <c r="H28" s="97"/>
      <c r="I28" s="97"/>
      <c r="J28" s="97"/>
      <c r="K28" s="97"/>
    </row>
    <row r="29" spans="1:11" ht="19.5" customHeight="1">
      <c r="A29" s="97">
        <v>26</v>
      </c>
      <c r="B29" s="98" t="s">
        <v>168</v>
      </c>
      <c r="C29" s="93">
        <v>300</v>
      </c>
      <c r="D29" s="97">
        <v>161.98000000000002</v>
      </c>
      <c r="E29" s="97">
        <v>0</v>
      </c>
      <c r="F29" s="65">
        <f t="shared" si="0"/>
        <v>161.98000000000002</v>
      </c>
      <c r="G29" s="83">
        <f t="shared" si="1"/>
        <v>138.01999999999998</v>
      </c>
      <c r="H29" s="97"/>
      <c r="I29" s="97"/>
      <c r="J29" s="97"/>
      <c r="K29" s="97"/>
    </row>
    <row r="30" spans="1:11" ht="19.5" customHeight="1">
      <c r="A30" s="97">
        <v>27</v>
      </c>
      <c r="B30" s="98" t="s">
        <v>169</v>
      </c>
      <c r="C30" s="93">
        <v>300</v>
      </c>
      <c r="D30" s="97">
        <v>174.262</v>
      </c>
      <c r="E30" s="97">
        <v>0</v>
      </c>
      <c r="F30" s="65">
        <f t="shared" si="0"/>
        <v>174.262</v>
      </c>
      <c r="G30" s="83">
        <f t="shared" si="1"/>
        <v>125.738</v>
      </c>
      <c r="H30" s="97"/>
      <c r="I30" s="97"/>
      <c r="J30" s="97"/>
      <c r="K30" s="97"/>
    </row>
    <row r="31" spans="1:11" ht="19.5" customHeight="1">
      <c r="A31" s="97">
        <v>28</v>
      </c>
      <c r="B31" s="98" t="s">
        <v>170</v>
      </c>
      <c r="C31" s="93">
        <v>300</v>
      </c>
      <c r="D31" s="97">
        <v>161.09</v>
      </c>
      <c r="E31" s="97">
        <v>0</v>
      </c>
      <c r="F31" s="65">
        <f t="shared" si="0"/>
        <v>161.09</v>
      </c>
      <c r="G31" s="83">
        <f t="shared" si="1"/>
        <v>138.91</v>
      </c>
      <c r="H31" s="97"/>
      <c r="I31" s="97"/>
      <c r="J31" s="97"/>
      <c r="K31" s="97"/>
    </row>
    <row r="32" spans="1:11" ht="19.5" customHeight="1">
      <c r="A32" s="97">
        <v>29</v>
      </c>
      <c r="B32" s="98" t="s">
        <v>171</v>
      </c>
      <c r="C32" s="93">
        <v>300</v>
      </c>
      <c r="D32" s="97">
        <v>142.39999999999998</v>
      </c>
      <c r="E32" s="97">
        <v>0</v>
      </c>
      <c r="F32" s="65">
        <f t="shared" si="0"/>
        <v>142.39999999999998</v>
      </c>
      <c r="G32" s="83">
        <f t="shared" si="1"/>
        <v>157.60000000000002</v>
      </c>
      <c r="H32" s="97"/>
      <c r="I32" s="97"/>
      <c r="J32" s="97"/>
      <c r="K32" s="97"/>
    </row>
    <row r="33" spans="1:11" ht="19.5" customHeight="1">
      <c r="A33" s="97">
        <v>30</v>
      </c>
      <c r="B33" s="97" t="s">
        <v>172</v>
      </c>
      <c r="C33" s="93">
        <v>300</v>
      </c>
      <c r="D33" s="97">
        <v>121.04</v>
      </c>
      <c r="E33" s="97">
        <v>0</v>
      </c>
      <c r="F33" s="65">
        <f t="shared" si="0"/>
        <v>121.04</v>
      </c>
      <c r="G33" s="83">
        <f t="shared" si="1"/>
        <v>178.95999999999998</v>
      </c>
      <c r="H33" s="97"/>
      <c r="I33" s="97"/>
      <c r="J33" s="97"/>
      <c r="K33" s="97"/>
    </row>
    <row r="34" spans="1:11" ht="19.5" customHeight="1">
      <c r="A34" s="97">
        <v>31</v>
      </c>
      <c r="B34" s="97" t="s">
        <v>173</v>
      </c>
      <c r="C34" s="93">
        <v>300</v>
      </c>
      <c r="D34" s="97">
        <v>142.39999999999998</v>
      </c>
      <c r="E34" s="97">
        <v>0</v>
      </c>
      <c r="F34" s="65">
        <f t="shared" si="0"/>
        <v>142.39999999999998</v>
      </c>
      <c r="G34" s="83">
        <f t="shared" si="1"/>
        <v>157.60000000000002</v>
      </c>
      <c r="H34" s="97"/>
      <c r="I34" s="97"/>
      <c r="J34" s="97"/>
      <c r="K34" s="97"/>
    </row>
    <row r="35" spans="1:11" ht="19.5" customHeight="1">
      <c r="A35" s="97">
        <v>32</v>
      </c>
      <c r="B35" s="97" t="s">
        <v>174</v>
      </c>
      <c r="C35" s="93">
        <v>300</v>
      </c>
      <c r="D35" s="97">
        <v>157.53</v>
      </c>
      <c r="E35" s="97">
        <v>0</v>
      </c>
      <c r="F35" s="65">
        <f t="shared" si="0"/>
        <v>157.53</v>
      </c>
      <c r="G35" s="83">
        <f t="shared" si="1"/>
        <v>142.47</v>
      </c>
      <c r="H35" s="97"/>
      <c r="I35" s="97"/>
      <c r="J35" s="97"/>
      <c r="K35" s="97"/>
    </row>
    <row r="36" spans="1:11" ht="19.5" customHeight="1">
      <c r="A36" s="97">
        <v>33</v>
      </c>
      <c r="B36" s="97" t="s">
        <v>175</v>
      </c>
      <c r="C36" s="93">
        <v>300</v>
      </c>
      <c r="D36" s="97">
        <v>129.94</v>
      </c>
      <c r="E36" s="97">
        <v>0</v>
      </c>
      <c r="F36" s="65">
        <f t="shared" si="0"/>
        <v>129.94</v>
      </c>
      <c r="G36" s="83">
        <f t="shared" si="1"/>
        <v>170.06</v>
      </c>
      <c r="H36" s="97"/>
      <c r="I36" s="97"/>
      <c r="J36" s="97"/>
      <c r="K36" s="97"/>
    </row>
    <row r="37" spans="1:11" ht="19.5" customHeight="1">
      <c r="A37" s="97">
        <v>34</v>
      </c>
      <c r="B37" s="97" t="s">
        <v>176</v>
      </c>
      <c r="C37" s="93">
        <v>300</v>
      </c>
      <c r="D37" s="97">
        <v>43.61</v>
      </c>
      <c r="E37" s="97">
        <v>0</v>
      </c>
      <c r="F37" s="65">
        <f t="shared" si="0"/>
        <v>43.61</v>
      </c>
      <c r="G37" s="83">
        <f t="shared" si="1"/>
        <v>256.39</v>
      </c>
      <c r="H37" s="97"/>
      <c r="I37" s="97"/>
      <c r="J37" s="97"/>
      <c r="K37" s="97"/>
    </row>
    <row r="38" spans="1:11" ht="19.5" customHeight="1">
      <c r="A38" s="97">
        <v>35</v>
      </c>
      <c r="B38" s="97" t="s">
        <v>177</v>
      </c>
      <c r="C38" s="93">
        <v>300</v>
      </c>
      <c r="D38" s="97">
        <v>121.93</v>
      </c>
      <c r="E38" s="97">
        <v>0</v>
      </c>
      <c r="F38" s="65">
        <f t="shared" si="0"/>
        <v>121.93</v>
      </c>
      <c r="G38" s="83">
        <f t="shared" si="1"/>
        <v>178.07</v>
      </c>
      <c r="H38" s="97"/>
      <c r="I38" s="97"/>
      <c r="J38" s="97"/>
      <c r="K38" s="97"/>
    </row>
    <row r="39" spans="1:11" ht="19.5" customHeight="1">
      <c r="A39" s="97">
        <v>36</v>
      </c>
      <c r="B39" s="97" t="s">
        <v>178</v>
      </c>
      <c r="C39" s="93">
        <v>300</v>
      </c>
      <c r="D39" s="97">
        <v>134.21200000000002</v>
      </c>
      <c r="E39" s="97">
        <v>0</v>
      </c>
      <c r="F39" s="65">
        <f t="shared" si="0"/>
        <v>134.21200000000002</v>
      </c>
      <c r="G39" s="83">
        <f t="shared" si="1"/>
        <v>165.78799999999998</v>
      </c>
      <c r="H39" s="97"/>
      <c r="I39" s="97"/>
      <c r="J39" s="97"/>
      <c r="K39" s="97"/>
    </row>
    <row r="40" spans="1:11" ht="19.5" customHeight="1">
      <c r="A40" s="97">
        <v>37</v>
      </c>
      <c r="B40" s="97" t="s">
        <v>179</v>
      </c>
      <c r="C40" s="93">
        <v>300</v>
      </c>
      <c r="D40" s="97">
        <v>162.692</v>
      </c>
      <c r="E40" s="97">
        <v>0</v>
      </c>
      <c r="F40" s="65">
        <f t="shared" si="0"/>
        <v>162.692</v>
      </c>
      <c r="G40" s="83">
        <f t="shared" si="1"/>
        <v>137.308</v>
      </c>
      <c r="H40" s="97"/>
      <c r="I40" s="97"/>
      <c r="J40" s="97"/>
      <c r="K40" s="97"/>
    </row>
    <row r="41" spans="1:11" ht="19.5" customHeight="1">
      <c r="A41" s="97">
        <v>38</v>
      </c>
      <c r="B41" s="97" t="s">
        <v>180</v>
      </c>
      <c r="C41" s="93">
        <v>200</v>
      </c>
      <c r="D41" s="97">
        <v>80.10000000000001</v>
      </c>
      <c r="E41" s="97">
        <v>0</v>
      </c>
      <c r="F41" s="65">
        <f t="shared" si="0"/>
        <v>80.10000000000001</v>
      </c>
      <c r="G41" s="83">
        <f t="shared" si="1"/>
        <v>119.89999999999999</v>
      </c>
      <c r="H41" s="97"/>
      <c r="I41" s="97"/>
      <c r="J41" s="97"/>
      <c r="K41" s="97"/>
    </row>
    <row r="42" spans="1:11" ht="19.5" customHeight="1">
      <c r="A42" s="97">
        <v>39</v>
      </c>
      <c r="B42" s="97" t="s">
        <v>181</v>
      </c>
      <c r="C42" s="93">
        <v>200</v>
      </c>
      <c r="D42" s="97">
        <v>40.05</v>
      </c>
      <c r="E42" s="97">
        <v>0</v>
      </c>
      <c r="F42" s="65">
        <f t="shared" si="0"/>
        <v>40.05</v>
      </c>
      <c r="G42" s="83">
        <f t="shared" si="1"/>
        <v>159.95</v>
      </c>
      <c r="H42" s="97"/>
      <c r="I42" s="97"/>
      <c r="J42" s="97"/>
      <c r="K42" s="97"/>
    </row>
    <row r="43" spans="1:11" ht="19.5" customHeight="1">
      <c r="A43" s="97">
        <v>40</v>
      </c>
      <c r="B43" s="97" t="s">
        <v>182</v>
      </c>
      <c r="C43" s="93">
        <v>200</v>
      </c>
      <c r="D43" s="97">
        <v>56.96</v>
      </c>
      <c r="E43" s="97">
        <v>0</v>
      </c>
      <c r="F43" s="65">
        <f t="shared" si="0"/>
        <v>56.96</v>
      </c>
      <c r="G43" s="83">
        <f t="shared" si="1"/>
        <v>143.04</v>
      </c>
      <c r="H43" s="97"/>
      <c r="I43" s="97"/>
      <c r="J43" s="97"/>
      <c r="K43" s="97"/>
    </row>
    <row r="44" spans="1:11" ht="19.5" customHeight="1">
      <c r="A44" s="97">
        <v>41</v>
      </c>
      <c r="B44" s="97" t="s">
        <v>183</v>
      </c>
      <c r="C44" s="93">
        <v>200</v>
      </c>
      <c r="D44" s="97">
        <v>64.08</v>
      </c>
      <c r="E44" s="97">
        <v>0</v>
      </c>
      <c r="F44" s="65">
        <f t="shared" si="0"/>
        <v>64.08</v>
      </c>
      <c r="G44" s="83">
        <f t="shared" si="1"/>
        <v>135.92000000000002</v>
      </c>
      <c r="H44" s="97"/>
      <c r="I44" s="97"/>
      <c r="J44" s="97"/>
      <c r="K44" s="97"/>
    </row>
    <row r="45" spans="1:11" ht="19.5" customHeight="1">
      <c r="A45" s="97">
        <v>42</v>
      </c>
      <c r="B45" s="97" t="s">
        <v>184</v>
      </c>
      <c r="C45" s="93">
        <v>200</v>
      </c>
      <c r="D45" s="97">
        <v>89.89</v>
      </c>
      <c r="E45" s="97">
        <v>0</v>
      </c>
      <c r="F45" s="65">
        <f t="shared" si="0"/>
        <v>89.89</v>
      </c>
      <c r="G45" s="83">
        <f t="shared" si="1"/>
        <v>110.11</v>
      </c>
      <c r="H45" s="97"/>
      <c r="I45" s="97"/>
      <c r="J45" s="97"/>
      <c r="K45" s="97"/>
    </row>
    <row r="46" spans="1:11" ht="19.5" customHeight="1">
      <c r="A46" s="97">
        <v>43</v>
      </c>
      <c r="B46" s="97" t="s">
        <v>185</v>
      </c>
      <c r="C46" s="93">
        <v>200</v>
      </c>
      <c r="D46" s="97">
        <v>60.52</v>
      </c>
      <c r="E46" s="97">
        <v>0</v>
      </c>
      <c r="F46" s="65">
        <f t="shared" si="0"/>
        <v>60.52</v>
      </c>
      <c r="G46" s="83">
        <f t="shared" si="1"/>
        <v>139.48</v>
      </c>
      <c r="H46" s="97"/>
      <c r="I46" s="97"/>
      <c r="J46" s="97"/>
      <c r="K46" s="97"/>
    </row>
    <row r="47" spans="1:11" ht="19.5" customHeight="1">
      <c r="A47" s="97">
        <v>44</v>
      </c>
      <c r="B47" s="97" t="s">
        <v>186</v>
      </c>
      <c r="C47" s="93">
        <v>200</v>
      </c>
      <c r="D47" s="97">
        <v>43.61</v>
      </c>
      <c r="E47" s="97">
        <v>0</v>
      </c>
      <c r="F47" s="65">
        <f t="shared" si="0"/>
        <v>43.61</v>
      </c>
      <c r="G47" s="83">
        <f t="shared" si="1"/>
        <v>156.39</v>
      </c>
      <c r="H47" s="97"/>
      <c r="I47" s="97"/>
      <c r="J47" s="97"/>
      <c r="K47" s="97"/>
    </row>
    <row r="48" spans="1:11" ht="19.5" customHeight="1">
      <c r="A48" s="97">
        <v>45</v>
      </c>
      <c r="B48" s="97" t="s">
        <v>187</v>
      </c>
      <c r="C48" s="93">
        <v>200</v>
      </c>
      <c r="D48" s="97">
        <v>64.08</v>
      </c>
      <c r="E48" s="97">
        <v>0</v>
      </c>
      <c r="F48" s="65">
        <f t="shared" si="0"/>
        <v>64.08</v>
      </c>
      <c r="G48" s="83">
        <f t="shared" si="1"/>
        <v>135.92000000000002</v>
      </c>
      <c r="H48" s="97"/>
      <c r="I48" s="97"/>
      <c r="J48" s="97"/>
      <c r="K48" s="97"/>
    </row>
    <row r="49" spans="1:11" ht="13.5">
      <c r="A49" s="41" t="s">
        <v>27</v>
      </c>
      <c r="B49" s="78"/>
      <c r="C49" s="41"/>
      <c r="D49" s="42"/>
      <c r="E49" s="42"/>
      <c r="F49" s="42"/>
      <c r="G49" s="42"/>
      <c r="H49" s="79"/>
      <c r="I49" s="79"/>
      <c r="J49" s="79"/>
      <c r="K49" s="79"/>
    </row>
    <row r="50" spans="1:11" ht="13.5">
      <c r="A50" s="80" t="s">
        <v>28</v>
      </c>
      <c r="B50" s="81"/>
      <c r="C50" s="81"/>
      <c r="D50" s="82"/>
      <c r="E50" s="82"/>
      <c r="F50" s="82"/>
      <c r="G50" s="82"/>
      <c r="H50" s="79"/>
      <c r="I50" s="79"/>
      <c r="J50" s="79"/>
      <c r="K50" s="79"/>
    </row>
  </sheetData>
  <sheetProtection/>
  <mergeCells count="5">
    <mergeCell ref="A1:K1"/>
    <mergeCell ref="A2:D2"/>
    <mergeCell ref="F2:K2"/>
    <mergeCell ref="A49:G49"/>
    <mergeCell ref="A50:G5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00" workbookViewId="0" topLeftCell="A4">
      <selection activeCell="C14" sqref="C14"/>
    </sheetView>
  </sheetViews>
  <sheetFormatPr defaultColWidth="9.00390625" defaultRowHeight="15"/>
  <cols>
    <col min="1" max="1" width="9.00390625" style="57" customWidth="1"/>
    <col min="2" max="2" width="29.7109375" style="57" customWidth="1"/>
    <col min="3" max="16384" width="9.00390625" style="57" customWidth="1"/>
  </cols>
  <sheetData>
    <row r="1" spans="1:11" ht="20.25">
      <c r="A1" s="67" t="s">
        <v>1</v>
      </c>
      <c r="B1" s="67"/>
      <c r="C1" s="67"/>
      <c r="D1" s="67"/>
      <c r="E1" s="67"/>
      <c r="F1" s="67"/>
      <c r="G1" s="67"/>
      <c r="H1" s="69"/>
      <c r="I1" s="67"/>
      <c r="J1" s="67"/>
      <c r="K1" s="67"/>
    </row>
    <row r="2" spans="1:11" ht="13.5">
      <c r="A2" s="70" t="s">
        <v>2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33" customHeight="1">
      <c r="A3" s="72" t="s">
        <v>3</v>
      </c>
      <c r="B3" s="72" t="s">
        <v>4</v>
      </c>
      <c r="C3" s="72" t="s">
        <v>5</v>
      </c>
      <c r="D3" s="89" t="s">
        <v>6</v>
      </c>
      <c r="E3" s="89" t="s">
        <v>7</v>
      </c>
      <c r="F3" s="73" t="s">
        <v>8</v>
      </c>
      <c r="G3" s="73" t="s">
        <v>9</v>
      </c>
      <c r="H3" s="74" t="s">
        <v>10</v>
      </c>
      <c r="I3" s="72" t="s">
        <v>11</v>
      </c>
      <c r="J3" s="72" t="s">
        <v>12</v>
      </c>
      <c r="K3" s="72" t="s">
        <v>13</v>
      </c>
    </row>
    <row r="4" spans="1:11" ht="19.5" customHeight="1">
      <c r="A4" s="90">
        <v>1</v>
      </c>
      <c r="B4" s="90" t="s">
        <v>188</v>
      </c>
      <c r="C4" s="90">
        <v>900</v>
      </c>
      <c r="D4" s="90">
        <v>227.751</v>
      </c>
      <c r="E4" s="90">
        <v>258.5</v>
      </c>
      <c r="F4" s="65">
        <f aca="true" t="shared" si="0" ref="F4:F21">D4+E4</f>
        <v>486.251</v>
      </c>
      <c r="G4" s="83">
        <f aca="true" t="shared" si="1" ref="G4:G21">C4-F4</f>
        <v>413.749</v>
      </c>
      <c r="H4" s="90"/>
      <c r="I4" s="90"/>
      <c r="J4" s="90"/>
      <c r="K4" s="90"/>
    </row>
    <row r="5" spans="1:11" ht="19.5" customHeight="1">
      <c r="A5" s="92">
        <v>2</v>
      </c>
      <c r="B5" s="92" t="s">
        <v>189</v>
      </c>
      <c r="C5" s="90">
        <v>900</v>
      </c>
      <c r="D5" s="92">
        <v>227.751</v>
      </c>
      <c r="E5" s="92">
        <v>266.5</v>
      </c>
      <c r="F5" s="65">
        <f t="shared" si="0"/>
        <v>494.251</v>
      </c>
      <c r="G5" s="83">
        <f t="shared" si="1"/>
        <v>405.749</v>
      </c>
      <c r="H5" s="90"/>
      <c r="I5" s="90"/>
      <c r="J5" s="90"/>
      <c r="K5" s="90"/>
    </row>
    <row r="6" spans="1:11" ht="19.5" customHeight="1">
      <c r="A6" s="92">
        <v>3</v>
      </c>
      <c r="B6" s="90" t="s">
        <v>190</v>
      </c>
      <c r="C6" s="90">
        <v>900</v>
      </c>
      <c r="D6" s="90">
        <v>256.943</v>
      </c>
      <c r="E6" s="90">
        <v>229.4</v>
      </c>
      <c r="F6" s="65">
        <f t="shared" si="0"/>
        <v>486.34299999999996</v>
      </c>
      <c r="G6" s="83">
        <f t="shared" si="1"/>
        <v>413.65700000000004</v>
      </c>
      <c r="H6" s="90"/>
      <c r="I6" s="90"/>
      <c r="J6" s="90"/>
      <c r="K6" s="90"/>
    </row>
    <row r="7" spans="1:11" ht="19.5" customHeight="1">
      <c r="A7" s="92">
        <v>4</v>
      </c>
      <c r="B7" s="90" t="s">
        <v>191</v>
      </c>
      <c r="C7" s="90">
        <v>900</v>
      </c>
      <c r="D7" s="90">
        <v>256.943</v>
      </c>
      <c r="E7" s="90">
        <v>240.4</v>
      </c>
      <c r="F7" s="65">
        <f t="shared" si="0"/>
        <v>497.34299999999996</v>
      </c>
      <c r="G7" s="83">
        <f t="shared" si="1"/>
        <v>402.65700000000004</v>
      </c>
      <c r="H7" s="90"/>
      <c r="I7" s="90"/>
      <c r="J7" s="90"/>
      <c r="K7" s="90"/>
    </row>
    <row r="8" spans="1:11" ht="19.5" customHeight="1">
      <c r="A8" s="92">
        <v>5</v>
      </c>
      <c r="B8" s="90" t="s">
        <v>192</v>
      </c>
      <c r="C8" s="90">
        <v>900</v>
      </c>
      <c r="D8" s="90">
        <v>286.13500000000005</v>
      </c>
      <c r="E8" s="90">
        <v>292.7</v>
      </c>
      <c r="F8" s="65">
        <f t="shared" si="0"/>
        <v>578.835</v>
      </c>
      <c r="G8" s="83">
        <f t="shared" si="1"/>
        <v>321.16499999999996</v>
      </c>
      <c r="H8" s="90"/>
      <c r="I8" s="90"/>
      <c r="J8" s="90"/>
      <c r="K8" s="90"/>
    </row>
    <row r="9" spans="1:11" ht="19.5" customHeight="1">
      <c r="A9" s="92">
        <v>6</v>
      </c>
      <c r="B9" s="90" t="s">
        <v>193</v>
      </c>
      <c r="C9" s="90">
        <v>900</v>
      </c>
      <c r="D9" s="90">
        <v>281.952</v>
      </c>
      <c r="E9" s="90">
        <v>397.1</v>
      </c>
      <c r="F9" s="65">
        <f t="shared" si="0"/>
        <v>679.052</v>
      </c>
      <c r="G9" s="83">
        <f t="shared" si="1"/>
        <v>220.94799999999998</v>
      </c>
      <c r="H9" s="90"/>
      <c r="I9" s="90"/>
      <c r="J9" s="90"/>
      <c r="K9" s="90"/>
    </row>
    <row r="10" spans="1:11" ht="19.5" customHeight="1">
      <c r="A10" s="92">
        <v>7</v>
      </c>
      <c r="B10" s="90" t="s">
        <v>194</v>
      </c>
      <c r="C10" s="90">
        <v>900</v>
      </c>
      <c r="D10" s="90">
        <v>286.13500000000005</v>
      </c>
      <c r="E10" s="90">
        <v>197.9</v>
      </c>
      <c r="F10" s="65">
        <f t="shared" si="0"/>
        <v>484.0350000000001</v>
      </c>
      <c r="G10" s="83">
        <f t="shared" si="1"/>
        <v>415.9649999999999</v>
      </c>
      <c r="H10" s="90"/>
      <c r="I10" s="90"/>
      <c r="J10" s="90"/>
      <c r="K10" s="90"/>
    </row>
    <row r="11" spans="1:11" ht="19.5" customHeight="1">
      <c r="A11" s="92">
        <v>8</v>
      </c>
      <c r="B11" s="90" t="s">
        <v>195</v>
      </c>
      <c r="C11" s="90">
        <v>1000</v>
      </c>
      <c r="D11" s="90">
        <v>378.57400000000007</v>
      </c>
      <c r="E11" s="90">
        <v>280.9</v>
      </c>
      <c r="F11" s="65">
        <f t="shared" si="0"/>
        <v>659.474</v>
      </c>
      <c r="G11" s="83">
        <f t="shared" si="1"/>
        <v>340.52599999999995</v>
      </c>
      <c r="H11" s="90"/>
      <c r="I11" s="90"/>
      <c r="J11" s="90"/>
      <c r="K11" s="90"/>
    </row>
    <row r="12" spans="1:11" ht="19.5" customHeight="1">
      <c r="A12" s="92">
        <v>9</v>
      </c>
      <c r="B12" s="90" t="s">
        <v>196</v>
      </c>
      <c r="C12" s="90">
        <v>1200</v>
      </c>
      <c r="D12" s="90">
        <v>419.30100000000004</v>
      </c>
      <c r="E12" s="90">
        <v>486.1</v>
      </c>
      <c r="F12" s="65">
        <f t="shared" si="0"/>
        <v>905.4010000000001</v>
      </c>
      <c r="G12" s="83">
        <f t="shared" si="1"/>
        <v>294.59899999999993</v>
      </c>
      <c r="H12" s="90"/>
      <c r="I12" s="90"/>
      <c r="J12" s="90"/>
      <c r="K12" s="90"/>
    </row>
    <row r="13" spans="1:11" ht="19.5" customHeight="1">
      <c r="A13" s="92">
        <v>10</v>
      </c>
      <c r="B13" s="90" t="s">
        <v>197</v>
      </c>
      <c r="C13" s="90">
        <v>1200</v>
      </c>
      <c r="D13" s="90">
        <v>420.9030000000001</v>
      </c>
      <c r="E13" s="90">
        <v>535.4</v>
      </c>
      <c r="F13" s="65">
        <f t="shared" si="0"/>
        <v>956.3030000000001</v>
      </c>
      <c r="G13" s="83">
        <f t="shared" si="1"/>
        <v>243.6969999999999</v>
      </c>
      <c r="H13" s="90"/>
      <c r="I13" s="90"/>
      <c r="J13" s="90"/>
      <c r="K13" s="90"/>
    </row>
    <row r="14" spans="1:11" ht="19.5" customHeight="1">
      <c r="A14" s="92">
        <v>11</v>
      </c>
      <c r="B14" s="90" t="s">
        <v>198</v>
      </c>
      <c r="C14" s="93">
        <v>300</v>
      </c>
      <c r="D14" s="94">
        <v>161.98</v>
      </c>
      <c r="E14" s="90">
        <v>0</v>
      </c>
      <c r="F14" s="65">
        <f t="shared" si="0"/>
        <v>161.98</v>
      </c>
      <c r="G14" s="83">
        <f t="shared" si="1"/>
        <v>138.02</v>
      </c>
      <c r="H14" s="90"/>
      <c r="I14" s="90"/>
      <c r="J14" s="90"/>
      <c r="K14" s="90"/>
    </row>
    <row r="15" spans="1:11" ht="19.5" customHeight="1">
      <c r="A15" s="92">
        <v>12</v>
      </c>
      <c r="B15" s="90" t="s">
        <v>199</v>
      </c>
      <c r="C15" s="93">
        <v>300</v>
      </c>
      <c r="D15" s="94">
        <v>161.98</v>
      </c>
      <c r="E15" s="90">
        <v>0</v>
      </c>
      <c r="F15" s="65">
        <f t="shared" si="0"/>
        <v>161.98</v>
      </c>
      <c r="G15" s="83">
        <f t="shared" si="1"/>
        <v>138.02</v>
      </c>
      <c r="H15" s="90"/>
      <c r="I15" s="90"/>
      <c r="J15" s="90"/>
      <c r="K15" s="90"/>
    </row>
    <row r="16" spans="1:11" ht="19.5" customHeight="1">
      <c r="A16" s="92">
        <v>13</v>
      </c>
      <c r="B16" s="90" t="s">
        <v>200</v>
      </c>
      <c r="C16" s="93">
        <v>300</v>
      </c>
      <c r="D16" s="94">
        <v>127.98200000000001</v>
      </c>
      <c r="E16" s="90">
        <v>0</v>
      </c>
      <c r="F16" s="65">
        <f t="shared" si="0"/>
        <v>127.98200000000001</v>
      </c>
      <c r="G16" s="83">
        <f t="shared" si="1"/>
        <v>172.01799999999997</v>
      </c>
      <c r="H16" s="90"/>
      <c r="I16" s="90"/>
      <c r="J16" s="90"/>
      <c r="K16" s="90"/>
    </row>
    <row r="17" spans="1:11" ht="19.5" customHeight="1">
      <c r="A17" s="92">
        <v>14</v>
      </c>
      <c r="B17" s="90" t="s">
        <v>201</v>
      </c>
      <c r="C17" s="93">
        <v>300</v>
      </c>
      <c r="D17" s="94">
        <v>147.74</v>
      </c>
      <c r="E17" s="90">
        <v>0</v>
      </c>
      <c r="F17" s="65">
        <f t="shared" si="0"/>
        <v>147.74</v>
      </c>
      <c r="G17" s="83">
        <f t="shared" si="1"/>
        <v>152.26</v>
      </c>
      <c r="H17" s="90"/>
      <c r="I17" s="90"/>
      <c r="J17" s="90"/>
      <c r="K17" s="90"/>
    </row>
    <row r="18" spans="1:11" ht="19.5" customHeight="1">
      <c r="A18" s="92">
        <v>15</v>
      </c>
      <c r="B18" s="90" t="s">
        <v>202</v>
      </c>
      <c r="C18" s="93">
        <v>300</v>
      </c>
      <c r="D18" s="90">
        <v>161.98</v>
      </c>
      <c r="E18" s="90">
        <v>0</v>
      </c>
      <c r="F18" s="65">
        <f t="shared" si="0"/>
        <v>161.98</v>
      </c>
      <c r="G18" s="83">
        <f t="shared" si="1"/>
        <v>138.02</v>
      </c>
      <c r="H18" s="90"/>
      <c r="I18" s="90"/>
      <c r="J18" s="90"/>
      <c r="K18" s="90"/>
    </row>
    <row r="19" spans="1:11" ht="19.5" customHeight="1">
      <c r="A19" s="92">
        <v>16</v>
      </c>
      <c r="B19" s="90" t="s">
        <v>203</v>
      </c>
      <c r="C19" s="93">
        <v>300</v>
      </c>
      <c r="D19" s="90">
        <v>127.98200000000001</v>
      </c>
      <c r="E19" s="90">
        <v>0</v>
      </c>
      <c r="F19" s="65">
        <f t="shared" si="0"/>
        <v>127.98200000000001</v>
      </c>
      <c r="G19" s="83">
        <f t="shared" si="1"/>
        <v>172.01799999999997</v>
      </c>
      <c r="H19" s="90"/>
      <c r="I19" s="90"/>
      <c r="J19" s="90"/>
      <c r="K19" s="90"/>
    </row>
    <row r="20" spans="1:11" ht="19.5" customHeight="1">
      <c r="A20" s="92">
        <v>17</v>
      </c>
      <c r="B20" s="90" t="s">
        <v>204</v>
      </c>
      <c r="C20" s="93">
        <v>300</v>
      </c>
      <c r="D20" s="90">
        <v>147.74</v>
      </c>
      <c r="E20" s="90">
        <v>0</v>
      </c>
      <c r="F20" s="65">
        <f t="shared" si="0"/>
        <v>147.74</v>
      </c>
      <c r="G20" s="83">
        <f t="shared" si="1"/>
        <v>152.26</v>
      </c>
      <c r="H20" s="90"/>
      <c r="I20" s="90"/>
      <c r="J20" s="90"/>
      <c r="K20" s="90"/>
    </row>
    <row r="21" spans="1:11" ht="19.5" customHeight="1">
      <c r="A21" s="92">
        <v>18</v>
      </c>
      <c r="B21" s="90" t="s">
        <v>205</v>
      </c>
      <c r="C21" s="93">
        <v>1000</v>
      </c>
      <c r="D21" s="90">
        <v>161.98</v>
      </c>
      <c r="E21" s="90">
        <v>0</v>
      </c>
      <c r="F21" s="65">
        <f t="shared" si="0"/>
        <v>161.98</v>
      </c>
      <c r="G21" s="83">
        <f t="shared" si="1"/>
        <v>838.02</v>
      </c>
      <c r="H21" s="90"/>
      <c r="I21" s="90"/>
      <c r="J21" s="90"/>
      <c r="K21" s="90"/>
    </row>
    <row r="22" spans="1:11" ht="13.5">
      <c r="A22" s="41" t="s">
        <v>27</v>
      </c>
      <c r="B22" s="78"/>
      <c r="C22" s="41"/>
      <c r="D22" s="42"/>
      <c r="E22" s="42"/>
      <c r="F22" s="42"/>
      <c r="G22" s="42"/>
      <c r="H22" s="79"/>
      <c r="I22" s="79"/>
      <c r="J22" s="79"/>
      <c r="K22" s="79"/>
    </row>
    <row r="23" spans="1:11" ht="13.5">
      <c r="A23" s="80" t="s">
        <v>28</v>
      </c>
      <c r="B23" s="81"/>
      <c r="C23" s="81"/>
      <c r="D23" s="82"/>
      <c r="E23" s="82"/>
      <c r="F23" s="82"/>
      <c r="G23" s="82"/>
      <c r="H23" s="79"/>
      <c r="I23" s="79"/>
      <c r="J23" s="79"/>
      <c r="K23" s="79"/>
    </row>
  </sheetData>
  <sheetProtection/>
  <mergeCells count="5">
    <mergeCell ref="A1:K1"/>
    <mergeCell ref="A2:D2"/>
    <mergeCell ref="F2:K2"/>
    <mergeCell ref="A22:G22"/>
    <mergeCell ref="A23:G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22</cp:lastModifiedBy>
  <cp:lastPrinted>2018-06-21T02:36:52Z</cp:lastPrinted>
  <dcterms:created xsi:type="dcterms:W3CDTF">2006-09-16T00:00:00Z</dcterms:created>
  <dcterms:modified xsi:type="dcterms:W3CDTF">2023-04-21T07:01:26Z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2052-11.1.0.14036</vt:lpwstr>
  </property>
  <property fmtid="{D5CDD505-2E9C-101B-9397-08002B2CF9AE}" pid="5" name="I">
    <vt:lpwstr>0F8A5F2CD64A44F8BC5145197366C537</vt:lpwstr>
  </property>
  <property fmtid="{D5CDD505-2E9C-101B-9397-08002B2CF9AE}" pid="6" name="KSOReadingLayo">
    <vt:bool>false</vt:bool>
  </property>
</Properties>
</file>